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697" documentId="13_ncr:1_{F6CB121F-512D-4AA6-A0C1-0FB36C537598}" xr6:coauthVersionLast="47" xr6:coauthVersionMax="47" xr10:uidLastSave="{851DB985-B7C1-46C7-A7AC-B2891EBA5D24}"/>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B8" i="6"/>
  <c r="G2" i="6"/>
  <c r="G3" i="6"/>
  <c r="G4" i="6"/>
  <c r="G5" i="6"/>
  <c r="G6" i="6"/>
  <c r="G7" i="6"/>
  <c r="G8" i="6"/>
  <c r="I2" i="6"/>
  <c r="I3" i="6"/>
  <c r="I4" i="6"/>
  <c r="I5" i="6"/>
  <c r="I6" i="6"/>
  <c r="I7" i="6"/>
  <c r="I8" i="6"/>
  <c r="J2" i="6"/>
  <c r="J3" i="6"/>
  <c r="J4" i="6"/>
  <c r="J5" i="6"/>
  <c r="J6" i="6"/>
  <c r="J7" i="6"/>
  <c r="J8" i="6"/>
  <c r="L2" i="6"/>
  <c r="L3" i="6"/>
  <c r="L4" i="6"/>
  <c r="L5" i="6"/>
  <c r="L6" i="6"/>
  <c r="L7" i="6"/>
  <c r="L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<sst xmlns="http://schemas.openxmlformats.org/spreadsheetml/2006/main" count="180267" uniqueCount="39117">
  <si>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</si>
  <si>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</si>
  <si>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</si>
  <si>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</si>
  <si>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</si>
  <si>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</si>
  <si>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</si>
  <si>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</si>
  <si>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</si>
  <si>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</si>
  <si>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</si>
  <si>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</si>
  <si>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</si>
  <si>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</si>
  <si>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</si>
  <si>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</si>
  <si>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</si>
  <si>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</si>
  <si>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</si>
  <si>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</si>
  <si>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</si>
  <si>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</si>
  <si>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</si>
  <si>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</si>
  <si>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</si>
  <si>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</si>
  <si>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</si>
  <si>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</si>
  <si>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</si>
  <si>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</si>
  <si>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</si>
  <si>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</si>
  <si>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</si>
  <si>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</si>
  <si>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</si>
  <si>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</si>
  <si>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</si>
  <si>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</si>
  <si>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</si>
  <si>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</si>
  <si>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</si>
  <si>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</si>
  <si>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</si>
  <si>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</si>
  <si>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</si>
  <si>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</si>
  <si>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</si>
  <si>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</si>
  <si>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</si>
  <si>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</si>
  <si>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</si>
  <si>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</si>
  <si>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</si>
  <si>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</si>
  <si>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</si>
  <si>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</si>
  <si>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</si>
  <si>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</si>
  <si>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</si>
  <si>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</si>
  <si>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</si>
  <si>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</si>
  <si>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</si>
  <si>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</si>
  <si>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</si>
  <si>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</si>
  <si>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</si>
  <si>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</si>
  <si>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</si>
  <si>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</si>
  <si>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</si>
  <si>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</si>
  <si>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</si>
  <si>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</si>
  <si>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</si>
  <si>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</si>
  <si>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</si>
  <si>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</si>
  <si>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</si>
  <si>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</si>
  <si>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</si>
  <si>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</si>
  <si>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</si>
  <si>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</si>
  <si>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</si>
  <si>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</si>
  <si>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</si>
  <si>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</si>
  <si>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</si>
  <si>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</si>
  <si>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</si>
  <si>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</si>
  <si>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</si>
  <si>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</si>
  <si>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</si>
  <si>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</si>
  <si>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</si>
  <si>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</si>
  <si>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</si>
  <si>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</si>
  <si>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</si>
  <si>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</si>
  <si>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</si>
  <si>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</si>
  <si>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</si>
  <si>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</si>
  <si>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</si>
  <si>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</si>
  <si>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</si>
  <si>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</si>
  <si>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</si>
  <si>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</si>
  <si>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</si>
  <si>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</si>
  <si>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</si>
  <si>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</si>
  <si>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</si>
  <si>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</si>
  <si>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</si>
  <si>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</si>
  <si>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</si>
  <si>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</si>
  <si>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</si>
  <si>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</si>
  <si>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</si>
  <si>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</si>
  <si>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</si>
  <si>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</si>
  <si>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</si>
  <si>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</si>
  <si>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</si>
  <si>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</si>
  <si>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</si>
  <si>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</si>
  <si>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</si>
  <si>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</si>
  <si>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</si>
  <si>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</si>
  <si>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</si>
  <si>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</si>
  <si>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</si>
  <si>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</si>
  <si>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</si>
  <si>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</si>
  <si>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</si>
  <si>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</si>
  <si>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</si>
  <si>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</si>
  <si>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</si>
  <si>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</si>
  <si>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</si>
  <si>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</si>
  <si>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</si>
  <si>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</si>
  <si>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</si>
  <si>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</si>
  <si>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</si>
  <si>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</si>
  <si>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</si>
  <si>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</si>
  <si>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</si>
  <si>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</si>
  <si>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</si>
  <si>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</si>
  <si>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</si>
  <si>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</si>
  <si>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</si>
  <si>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</si>
  <si>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</si>
  <si>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</si>
  <si>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</si>
  <si>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</si>
  <si>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</si>
  <si>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</si>
  <si>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</si>
  <si>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</si>
  <si>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</si>
  <si>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</si>
  <si>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</si>
  <si>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</si>
  <si>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</si>
  <si>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</si>
  <si>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</si>
  <si>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</si>
  <si>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</si>
  <si>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</si>
  <si>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</si>
  <si>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</si>
  <si>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</si>
  <si>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</si>
  <si>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</si>
  <si>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</si>
  <si>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</si>
  <si>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</si>
  <si>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</si>
  <si>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</si>
  <si>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</si>
  <si>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</si>
  <si>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</si>
  <si>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</si>
  <si>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</si>
  <si>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</si>
  <si>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</si>
  <si>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</si>
  <si>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</si>
  <si>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</si>
  <si>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</si>
  <si>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</si>
  <si>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</si>
  <si>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</si>
  <si>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</si>
  <si>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</si>
  <si>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</si>
  <si>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</si>
  <si>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</si>
  <si>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</si>
  <si>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</si>
  <si>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</si>
  <si>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</si>
  <si>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</si>
  <si>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</si>
  <si>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</si>
  <si>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</si>
  <si>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</si>
  <si>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</si>
  <si>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</si>
  <si>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</si>
  <si>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</si>
  <si>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</si>
  <si>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</si>
  <si>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</si>
  <si>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</si>
  <si>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</si>
  <si>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</si>
  <si>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</si>
  <si>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</si>
  <si>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</si>
  <si>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</si>
  <si>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</si>
  <si>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</si>
  <si>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</si>
  <si>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</si>
  <si>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</si>
  <si>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</si>
  <si>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</si>
  <si>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</si>
  <si>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</si>
  <si>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</si>
  <si>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</si>
  <si>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</si>
  <si>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</si>
  <si>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</si>
  <si>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</si>
  <si>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</si>
  <si>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</si>
  <si>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</si>
  <si>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</si>
  <si>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</si>
  <si>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</si>
  <si>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</si>
  <si>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</si>
  <si>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</si>
  <si>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</si>
  <si>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</si>
  <si>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</si>
  <si>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</si>
  <si>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</si>
  <si>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</si>
  <si>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</si>
  <si>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</si>
  <si>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</si>
  <si>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</si>
  <si>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</si>
  <si>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</si>
  <si>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</si>
  <si>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</si>
  <si>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</si>
  <si>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</si>
  <si>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</si>
  <si>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</si>
  <si>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</si>
  <si>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</si>
  <si>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</si>
  <si>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</si>
  <si>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</si>
  <si>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</si>
  <si>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</si>
  <si>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</si>
  <si>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</si>
  <si>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</si>
  <si>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</si>
  <si>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</si>
  <si>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</si>
  <si>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</si>
  <si>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</si>
  <si>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</si>
  <si>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</si>
  <si>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</si>
  <si>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</si>
  <si>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</si>
  <si>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</si>
  <si>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</si>
  <si>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</si>
  <si>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</si>
  <si>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</si>
  <si>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</si>
  <si>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</si>
  <si>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</si>
  <si>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</si>
  <si>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</si>
  <si>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</si>
  <si>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</si>
  <si>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</si>
  <si>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</si>
  <si>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</si>
  <si>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</si>
  <si>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</si>
  <si>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</si>
  <si>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</si>
  <si>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</si>
  <si>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</si>
  <si>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</si>
  <si>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</si>
  <si>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</si>
  <si>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</si>
  <si>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</si>
  <si>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</si>
  <si>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</si>
  <si>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</si>
  <si>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</si>
  <si>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</si>
  <si>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</si>
  <si>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</si>
  <si>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</si>
  <si>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</si>
  <si>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</si>
  <si>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</si>
  <si>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</si>
  <si>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</si>
  <si>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</si>
  <si>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</si>
  <si>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</si>
  <si>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</si>
  <si>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</si>
  <si>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</si>
  <si>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</si>
  <si>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</si>
  <si>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</si>
  <si>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</si>
  <si>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</si>
  <si>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</si>
  <si>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</si>
  <si>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</si>
  <si>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</si>
  <si>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</si>
  <si>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</si>
  <si>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</si>
  <si>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</si>
  <si>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</si>
  <si>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</si>
  <si>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</si>
  <si>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</si>
  <si>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</si>
  <si>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</si>
  <si>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</si>
  <si>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</si>
  <si>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</si>
  <si>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</si>
  <si>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</si>
  <si>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</si>
  <si>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</si>
  <si>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</si>
  <si>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</si>
  <si>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</si>
  <si>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</si>
  <si>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</si>
  <si>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</si>
  <si>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</si>
  <si>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</si>
  <si>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</si>
  <si>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</si>
  <si>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</si>
  <si>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</si>
  <si>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</si>
  <si>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</si>
  <si>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</si>
  <si>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</si>
  <si>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</si>
  <si>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</si>
  <si>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</si>
  <si>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</si>
  <si>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</si>
  <si>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</si>
  <si>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</si>
  <si>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</si>
  <si>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</si>
  <si>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</si>
  <si>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</si>
  <si>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</si>
  <si>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</si>
  <si>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</si>
  <si>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</si>
  <si>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</si>
  <si>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</si>
  <si>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</si>
  <si>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</si>
  <si>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</si>
  <si>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</si>
  <si>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</si>
  <si>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</si>
  <si>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</si>
  <si>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</si>
  <si>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</si>
  <si>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</si>
  <si>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</si>
  <si>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</si>
  <si>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</si>
  <si>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</si>
  <si>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</si>
  <si>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</si>
  <si>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</si>
  <si>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</si>
  <si>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</si>
  <si>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</si>
  <si>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</si>
  <si>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</si>
  <si>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</si>
  <si>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</si>
  <si>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</si>
  <si>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</si>
  <si>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</si>
  <si>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</si>
  <si>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</si>
  <si>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</si>
  <si>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</si>
  <si>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</si>
  <si>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</si>
  <si>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</si>
  <si>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</si>
  <si>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</si>
  <si>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</si>
  <si>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</si>
  <si>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</si>
  <si>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</si>
  <si>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</si>
  <si>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</si>
  <si>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</si>
  <si>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</si>
  <si>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</si>
  <si>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</si>
  <si>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</si>
  <si>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</si>
  <si>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</si>
  <si>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</si>
  <si>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</si>
  <si>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</si>
  <si>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</si>
  <si>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</si>
  <si>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</si>
  <si>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</si>
  <si>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</si>
  <si>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</si>
  <si>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</si>
  <si>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</si>
  <si>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</si>
  <si>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</si>
  <si>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</si>
  <si>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</si>
  <si>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</si>
  <si>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</si>
  <si>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</si>
  <si>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</si>
  <si>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</si>
  <si>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</si>
  <si>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</si>
  <si>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</si>
  <si>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</si>
  <si>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</si>
  <si>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</si>
  <si>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</si>
  <si>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</si>
  <si>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</si>
  <si>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</si>
  <si>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</si>
  <si>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</si>
  <si>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</si>
  <si>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</si>
  <si>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</si>
  <si>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</si>
  <si>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</si>
  <si>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</si>
  <si>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</si>
  <si>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</si>
  <si>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</si>
  <si>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</si>
  <si>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</si>
  <si>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</si>
  <si>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</si>
  <si>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</si>
  <si>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</si>
  <si>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</si>
  <si>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</si>
  <si>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</si>
  <si>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</si>
  <si>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</si>
  <si>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</si>
  <si>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</si>
  <si>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</si>
  <si>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</si>
  <si>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</si>
  <si>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</si>
  <si>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</si>
  <si>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</si>
  <si>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</si>
  <si>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</si>
  <si>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</si>
  <si>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</si>
  <si>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</si>
  <si>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</si>
  <si>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</si>
  <si>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</si>
  <si>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</si>
  <si>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</si>
  <si>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</si>
  <si>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</si>
  <si>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</si>
  <si>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</si>
  <si>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</si>
  <si>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</si>
  <si>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</si>
  <si>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</si>
  <si>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</si>
  <si>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</si>
  <si>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</si>
  <si>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</si>
  <si>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</si>
  <si>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</si>
  <si>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</si>
  <si>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</si>
  <si>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</si>
  <si>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</si>
  <si>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</si>
  <si>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</si>
  <si>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</si>
  <si>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</si>
  <si>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</si>
  <si>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</si>
  <si>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</si>
  <si>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</si>
  <si>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</si>
  <si>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</si>
  <si>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</si>
  <si>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</si>
  <si>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</si>
  <si>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</si>
  <si>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</si>
  <si>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</si>
  <si>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</si>
  <si>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</si>
  <si>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</si>
  <si>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</si>
  <si>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</si>
  <si>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</si>
  <si>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</si>
  <si>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</si>
  <si>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</si>
  <si>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</si>
  <si>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</si>
  <si>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</si>
  <si>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</si>
  <si>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</si>
  <si>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</si>
  <si>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</si>
  <si>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</si>
  <si>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</si>
  <si>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</si>
  <si>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</si>
  <si>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</si>
  <si>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</si>
  <si>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</si>
  <si>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</si>
  <si>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</si>
  <si>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</si>
  <si>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</si>
  <si>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</si>
  <si>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</si>
  <si>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</si>
  <si>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</si>
  <si>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</si>
  <si>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</si>
  <si>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</si>
  <si>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</si>
  <si>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</si>
  <si>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</si>
  <si>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</si>
  <si>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</si>
  <si>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</si>
  <si>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</si>
  <si>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</si>
  <si>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</si>
  <si>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</si>
  <si>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</si>
  <si>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</si>
  <si>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</si>
  <si>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</si>
  <si>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</si>
  <si>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</si>
  <si>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</si>
  <si>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</si>
  <si>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</si>
  <si>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</si>
  <si>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</si>
  <si>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</si>
  <si>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</si>
  <si>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</si>
  <si>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</si>
  <si>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</si>
  <si>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</si>
  <si>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</si>
  <si>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</si>
  <si>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</si>
  <si>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</si>
  <si>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</si>
  <si>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</si>
  <si>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</si>
  <si>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</si>
  <si>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</si>
  <si>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</si>
  <si>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</si>
  <si>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</si>
  <si>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</si>
  <si>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</si>
  <si>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</si>
  <si>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</si>
  <si>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</si>
  <si>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</si>
  <si>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</si>
  <si>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</si>
  <si>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</si>
  <si>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</si>
  <si>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</si>
  <si>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</si>
  <si>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</si>
  <si>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</si>
  <si>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</si>
  <si>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</si>
  <si>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</si>
  <si>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</si>
  <si>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</si>
  <si>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</si>
  <si>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</si>
  <si>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</si>
  <si>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</si>
  <si>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</si>
  <si>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</si>
  <si>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</si>
  <si>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</si>
  <si>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</si>
  <si>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</si>
  <si>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</si>
  <si>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</si>
  <si>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</si>
  <si>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</si>
  <si>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</si>
  <si>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</si>
  <si>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</si>
  <si>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</si>
  <si>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</si>
  <si>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</si>
  <si>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</si>
  <si>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</si>
  <si>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</si>
  <si>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</si>
  <si>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</si>
  <si>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</si>
  <si>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</si>
  <si>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</si>
  <si>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</si>
  <si>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</si>
  <si>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</si>
  <si>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</si>
  <si>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</si>
  <si>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</si>
  <si>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</si>
  <si>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</si>
  <si>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</si>
  <si>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</si>
  <si>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</si>
  <si>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</si>
  <si>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</si>
  <si>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</si>
  <si>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</si>
  <si>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</si>
  <si>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</si>
  <si>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</si>
  <si>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</si>
  <si>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</si>
  <si>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</si>
  <si>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</si>
  <si>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</si>
  <si>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</si>
  <si>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</si>
  <si>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</si>
  <si>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</si>
  <si>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</si>
  <si>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</si>
  <si>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</si>
  <si>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</si>
  <si>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</si>
  <si>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</si>
  <si>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</si>
  <si>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</si>
  <si>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</si>
  <si>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</si>
  <si>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</si>
  <si>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</si>
  <si>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</si>
  <si>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</si>
  <si>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</si>
  <si>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</si>
  <si>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</si>
  <si>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</si>
  <si>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</si>
  <si>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</si>
  <si>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</si>
  <si>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</si>
  <si>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</si>
  <si>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</si>
  <si>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</si>
  <si>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</si>
  <si>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</si>
  <si>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</si>
  <si>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</si>
  <si>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</si>
  <si>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</si>
  <si>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</si>
  <si>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</si>
  <si>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</si>
  <si>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</si>
  <si>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</si>
  <si>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</si>
  <si>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</si>
  <si>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</si>
  <si>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</si>
  <si>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</si>
  <si>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</si>
  <si>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</si>
  <si>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</si>
  <si>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</si>
  <si>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</si>
  <si>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</si>
  <si>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</si>
  <si>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</si>
  <si>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</si>
  <si>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</si>
  <si>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</si>
  <si>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</si>
  <si>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</si>
  <si>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</si>
  <si>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</si>
  <si>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</si>
  <si>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</si>
  <si>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</si>
  <si>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</si>
  <si>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</si>
  <si>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</si>
  <si>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</si>
  <si>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</si>
  <si>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</si>
  <si>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</si>
  <si>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</si>
  <si>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</si>
  <si>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</si>
  <si>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</si>
  <si>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</si>
  <si>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</si>
  <si>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</si>
  <si>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</si>
  <si>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</si>
  <si>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</si>
  <si>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</si>
  <si>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</si>
  <si>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</si>
  <si>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</si>
  <si>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</si>
  <si>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</si>
  <si>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</si>
  <si>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</si>
  <si>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</si>
  <si>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</si>
  <si>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</si>
  <si>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</si>
  <si>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</si>
  <si>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</si>
  <si>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</si>
  <si>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</si>
  <si>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</si>
  <si>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</si>
  <si>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</si>
  <si>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</si>
  <si>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</si>
  <si>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</si>
  <si>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</si>
  <si>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</si>
  <si>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</si>
  <si>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</si>
  <si>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</si>
  <si>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</si>
  <si>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</si>
  <si>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</si>
  <si>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</si>
  <si>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</si>
  <si>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</si>
  <si>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</si>
  <si>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</si>
  <si>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</si>
  <si>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</si>
  <si>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</si>
  <si>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</si>
  <si>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</si>
  <si>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</si>
  <si>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</si>
  <si>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</si>
  <si>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</si>
  <si>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</si>
  <si>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</si>
  <si>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</si>
  <si>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</si>
  <si>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</si>
  <si>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</si>
  <si>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</si>
  <si>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</si>
  <si>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</si>
  <si>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</si>
  <si>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</si>
  <si>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</si>
  <si>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</si>
  <si>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</si>
  <si>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</si>
  <si>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</si>
  <si>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</si>
  <si>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</si>
  <si>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</si>
  <si>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</si>
  <si>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</si>
  <si>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</si>
  <si>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</si>
  <si>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</si>
  <si>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</si>
  <si>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</si>
  <si>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</si>
  <si>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</si>
  <si>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</si>
  <si>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</si>
  <si>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</si>
  <si>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</si>
  <si>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</si>
  <si>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</si>
  <si>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</si>
  <si>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</si>
  <si>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</si>
  <si>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</si>
  <si>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</si>
  <si>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</si>
  <si>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</si>
  <si>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</si>
  <si>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</si>
  <si>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</si>
  <si>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</si>
  <si>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</si>
  <si>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</si>
  <si>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</si>
  <si>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</si>
  <si>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</si>
  <si>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</si>
  <si>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</si>
  <si>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</si>
  <si>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</si>
  <si>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</si>
  <si>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</si>
  <si>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</si>
  <si>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</si>
  <si>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</si>
  <si>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</si>
  <si>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</si>
  <si>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</si>
  <si>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</si>
  <si>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</si>
  <si>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</si>
  <si>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</si>
  <si>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</si>
  <si>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</si>
  <si>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</si>
  <si>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</si>
  <si>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</si>
  <si>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</si>
  <si>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</si>
  <si>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</si>
  <si>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</si>
  <si>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</si>
  <si>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</si>
  <si>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</si>
  <si>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</si>
  <si>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</si>
  <si>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</si>
  <si>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</si>
  <si>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</si>
  <si>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</si>
  <si>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</si>
  <si>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</si>
  <si>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</si>
  <si>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</si>
  <si>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</si>
  <si>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</si>
  <si>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</si>
  <si>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</si>
  <si>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</si>
  <si>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</si>
  <si>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</si>
  <si>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</si>
  <si>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</si>
  <si>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</si>
  <si>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</si>
  <si>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</si>
  <si>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</si>
  <si>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</si>
  <si>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</si>
  <si>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</si>
  <si>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</si>
  <si>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</si>
  <si>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</si>
  <si>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</si>
  <si>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</si>
  <si>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</si>
  <si>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</si>
  <si>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</si>
  <si>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</si>
  <si>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</si>
  <si>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</si>
  <si>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</si>
  <si>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</si>
  <si>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</si>
  <si>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</si>
  <si>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</si>
  <si>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</si>
  <si>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</si>
  <si>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</si>
  <si>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</si>
  <si>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</si>
  <si>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</si>
  <si>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</si>
  <si>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</si>
  <si>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</si>
  <si>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</si>
  <si>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</si>
  <si>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</si>
  <si>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</si>
  <si>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</si>
  <si>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</si>
  <si>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</si>
  <si>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</si>
  <si>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</si>
  <si>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</si>
  <si>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</si>
  <si>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</si>
  <si>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</si>
  <si>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</si>
  <si>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</si>
  <si>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</si>
  <si>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</si>
  <si>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</si>
  <si>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</si>
  <si>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</si>
  <si>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</si>
  <si>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</si>
  <si>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</si>
  <si>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</si>
  <si>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</si>
  <si>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</si>
  <si>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</si>
  <si>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</si>
  <si>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</si>
  <si>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</si>
  <si>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</si>
  <si>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</si>
  <si>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</si>
  <si>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</si>
  <si>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</si>
  <si>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</si>
  <si>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</si>
  <si>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</si>
  <si>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</si>
  <si>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</si>
  <si>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</si>
  <si>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</si>
  <si>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</si>
  <si>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</si>
  <si>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</si>
  <si>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</si>
  <si>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</si>
  <si>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</si>
  <si>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</si>
  <si>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</si>
  <si>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</si>
  <si>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</si>
  <si>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</si>
  <si>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</si>
  <si>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</si>
  <si>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</si>
  <si>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</si>
  <si>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</si>
  <si>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</si>
  <si>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</si>
  <si>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</si>
  <si>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</si>
  <si>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</si>
  <si>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</si>
  <si>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</si>
  <si>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</si>
  <si>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</si>
  <si>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</si>
  <si>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</si>
  <si>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</si>
  <si>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</si>
  <si>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</si>
  <si>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</si>
  <si>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</si>
  <si>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</si>
  <si>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</si>
  <si>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</si>
  <si>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</si>
  <si>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</si>
  <si>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</si>
  <si>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</si>
  <si>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</si>
  <si>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</si>
  <si>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</si>
  <si>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</si>
  <si>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</si>
  <si>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</si>
  <si>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</si>
  <si>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</si>
  <si>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</si>
  <si>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</si>
  <si>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</si>
  <si>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</si>
  <si>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</si>
  <si>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</si>
  <si>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</si>
  <si>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</si>
  <si>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</si>
  <si>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</si>
  <si>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</si>
  <si>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</si>
  <si>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</si>
  <si>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</si>
  <si>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</si>
  <si>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</si>
  <si>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</si>
  <si>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</si>
  <si>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</si>
  <si>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</si>
  <si>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</si>
  <si>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</si>
  <si>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</si>
  <si>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</si>
  <si>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</si>
  <si>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</si>
  <si>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</si>
  <si>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</si>
  <si>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</si>
  <si>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</si>
  <si>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</si>
  <si>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</si>
  <si>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</si>
  <si>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</si>
  <si>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</si>
  <si>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</si>
  <si>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</si>
  <si>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</si>
  <si>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</si>
  <si>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</si>
  <si>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</si>
  <si>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</si>
  <si>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</si>
  <si>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</si>
  <si>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</si>
  <si>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</si>
  <si>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</si>
  <si>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</si>
  <si>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</si>
  <si>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</si>
  <si>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</si>
  <si>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</si>
  <si>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</si>
  <si>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</si>
  <si>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</si>
  <si>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</si>
  <si>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</si>
  <si>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</si>
  <si>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</si>
  <si>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</si>
  <si>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</si>
  <si>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</si>
  <si>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</si>
  <si>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</si>
  <si>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</si>
  <si>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</si>
  <si>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</si>
  <si>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</si>
  <si>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</si>
  <si>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</si>
  <si>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</si>
  <si>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</si>
  <si>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</si>
  <si>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</si>
  <si>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</si>
  <si>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</si>
  <si>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</si>
  <si>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</si>
  <si>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</si>
  <si>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</si>
  <si>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</si>
  <si>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</si>
  <si>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</si>
  <si>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</si>
  <si>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</si>
  <si>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</si>
  <si>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</si>
  <si>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</si>
  <si>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</si>
  <si>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</si>
  <si>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</si>
  <si>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</si>
  <si>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</si>
  <si>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</si>
  <si>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</si>
  <si>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</si>
  <si>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</si>
  <si>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</si>
  <si>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</si>
  <si>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</si>
  <si>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</si>
  <si>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</si>
  <si>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</si>
  <si>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</si>
  <si>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</si>
  <si>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</si>
  <si>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</si>
  <si>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</si>
  <si>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</si>
  <si>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</si>
  <si>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</si>
  <si>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</si>
  <si>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</si>
  <si>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</si>
  <si>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</si>
  <si>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</si>
  <si>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</si>
  <si>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</si>
  <si>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</si>
  <si>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</si>
  <si>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</si>
  <si>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</si>
  <si>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</si>
  <si>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</si>
  <si>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</si>
  <si>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</si>
  <si>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</si>
  <si>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</si>
  <si>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</si>
  <si>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</si>
  <si>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</si>
  <si>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</si>
  <si>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</si>
  <si>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</si>
  <si>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</si>
  <si>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</si>
  <si>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</si>
  <si>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</si>
  <si>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</si>
  <si>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</si>
  <si>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</si>
  <si>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</si>
  <si>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</si>
  <si>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</si>
  <si>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</si>
  <si>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</si>
  <si>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</si>
  <si>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</si>
  <si>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</si>
  <si>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</si>
  <si>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</si>
  <si>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</si>
  <si>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</si>
  <si>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</si>
  <si>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</si>
  <si>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</si>
  <si>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</si>
  <si>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</si>
  <si>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</si>
  <si>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</si>
  <si>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</si>
  <si>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</si>
  <si>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</si>
  <si>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</si>
  <si>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</si>
  <si>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</si>
  <si>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</si>
  <si>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</si>
  <si>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</si>
  <si>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</si>
  <si>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</si>
  <si>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</si>
  <si>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</si>
  <si>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</si>
  <si>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</si>
  <si>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</si>
  <si>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</si>
  <si>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</si>
  <si>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</si>
  <si>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</si>
  <si>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</si>
  <si>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</si>
  <si>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</si>
  <si>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</si>
  <si>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</si>
  <si>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</si>
  <si>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</si>
  <si>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</si>
  <si>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</si>
  <si>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</si>
  <si>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</si>
  <si>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</si>
  <si>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</si>
  <si>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</si>
  <si>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</si>
  <si>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</si>
  <si>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</si>
  <si>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</si>
  <si>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</si>
  <si>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</si>
  <si>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</si>
  <si>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</si>
  <si>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</si>
  <si>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</si>
  <si>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</si>
  <si>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</si>
  <si>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</si>
  <si>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</si>
  <si>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</si>
  <si>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</si>
  <si>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</si>
  <si>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</si>
  <si>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</si>
  <si>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</si>
  <si>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</si>
  <si>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</si>
  <si>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</si>
  <si>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</si>
  <si>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</si>
  <si>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</si>
  <si>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</si>
  <si>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</si>
  <si>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</si>
  <si>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</si>
  <si>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</si>
  <si>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</si>
  <si>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</si>
  <si>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</si>
  <si>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</si>
  <si>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</si>
  <si>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</si>
  <si>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</si>
  <si>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</si>
  <si>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</si>
  <si>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</si>
  <si>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</si>
  <si>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</si>
  <si>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</si>
  <si>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</si>
  <si>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</si>
  <si>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</si>
  <si>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</si>
  <si>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</si>
  <si>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</si>
  <si>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</si>
  <si>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</si>
  <si>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</si>
  <si>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</si>
  <si>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</si>
  <si>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</si>
  <si>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</si>
  <si>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</si>
  <si>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</si>
  <si>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</si>
  <si>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</si>
  <si>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</si>
  <si>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</si>
  <si>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</si>
  <si>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</si>
  <si>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</si>
  <si>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</si>
  <si>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</si>
  <si>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</si>
  <si>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</si>
  <si>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</si>
  <si>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</si>
  <si>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</si>
  <si>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</si>
  <si>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</si>
  <si>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</si>
  <si>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</si>
  <si>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</si>
  <si>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</si>
  <si>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</si>
  <si>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</si>
  <si>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</si>
  <si>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</si>
  <si>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</si>
  <si>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</si>
  <si>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</si>
  <si>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</si>
  <si>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</si>
  <si>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</si>
  <si>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</si>
  <si>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</si>
  <si>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</si>
  <si>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</si>
  <si>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</si>
  <si>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</si>
  <si>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</si>
  <si>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</si>
  <si>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</si>
  <si>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</si>
  <si>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</si>
  <si>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</si>
  <si>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</si>
  <si>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</si>
  <si>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</si>
  <si>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</si>
  <si>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</si>
  <si>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</si>
  <si>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</si>
  <si>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</si>
  <si>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</si>
  <si>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</si>
  <si>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</si>
  <si>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</si>
  <si>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</si>
  <si>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</si>
  <si>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</si>
  <si>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</si>
  <si>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</si>
  <si>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</si>
  <si>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</si>
  <si>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</si>
  <si>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</si>
  <si>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</si>
  <si>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</si>
  <si>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</si>
  <si>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</si>
  <si>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</si>
  <si>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</si>
  <si>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</si>
  <si>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</si>
  <si>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</si>
  <si>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</si>
  <si>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</si>
  <si>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</si>
  <si>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</si>
  <si>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</si>
  <si>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</si>
  <si>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</si>
  <si>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</si>
  <si>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</si>
  <si>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</si>
  <si>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</si>
  <si>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</si>
  <si>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</si>
  <si>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</si>
  <si>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</si>
  <si>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</si>
  <si>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</si>
  <si>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</si>
  <si>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</si>
  <si>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</si>
  <si>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</si>
  <si>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</si>
  <si>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</si>
  <si>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</si>
  <si>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</si>
  <si>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</si>
  <si>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</si>
  <si>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</si>
  <si>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</si>
  <si>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</si>
  <si>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</si>
  <si>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</si>
  <si>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</si>
  <si>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</si>
  <si>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</si>
  <si>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</si>
  <si>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</si>
  <si>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</si>
  <si>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</si>
  <si>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</si>
  <si>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</si>
  <si>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</si>
  <si>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</si>
  <si>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</si>
  <si>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</si>
  <si>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</si>
  <si>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</si>
  <si>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</si>
  <si>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</si>
  <si>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</si>
  <si>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</si>
  <si>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</si>
  <si>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</si>
  <si>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</si>
  <si>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</si>
  <si>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</si>
  <si>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</si>
  <si>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</si>
  <si>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</si>
  <si>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</si>
  <si>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</si>
  <si>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</si>
  <si>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</si>
  <si>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</si>
  <si>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</si>
  <si>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</si>
  <si>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</si>
  <si>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</si>
  <si>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</si>
  <si>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</si>
  <si>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</si>
  <si>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</si>
  <si>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</si>
  <si>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</si>
  <si>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</si>
  <si>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</si>
  <si>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</si>
  <si>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</si>
  <si>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</si>
  <si>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</si>
  <si>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</si>
  <si>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</si>
  <si>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</si>
  <si>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</si>
  <si>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</si>
  <si>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</si>
  <si>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</si>
  <si>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</si>
  <si>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</si>
  <si>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</si>
  <si>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</si>
  <si>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</si>
  <si>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</si>
  <si>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</si>
  <si>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</si>
  <si>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</si>
  <si>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</si>
  <si>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</si>
  <si>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</si>
  <si>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</si>
  <si>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</si>
  <si>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</si>
  <si>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</si>
  <si>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</si>
  <si>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</si>
  <si>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</si>
  <si>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</si>
  <si>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</si>
  <si>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</si>
  <si>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</si>
  <si>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</si>
  <si>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</si>
  <si>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</si>
  <si>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</si>
  <si>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</si>
  <si>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</si>
  <si>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</si>
  <si>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</si>
  <si>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</si>
  <si>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</si>
  <si>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</si>
  <si>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</si>
  <si>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</si>
  <si>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</si>
  <si>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</si>
  <si>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</si>
  <si>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</si>
  <si>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</si>
  <si>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</si>
  <si>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</si>
  <si>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</si>
  <si>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</si>
  <si>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</si>
  <si>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</si>
  <si>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</si>
  <si>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</si>
  <si>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</si>
  <si>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</si>
  <si>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</si>
  <si>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</si>
  <si>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</si>
  <si>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</si>
  <si>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</si>
  <si>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</si>
  <si>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</si>
  <si>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</si>
  <si>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</si>
  <si>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</si>
  <si>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</si>
  <si>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</si>
  <si>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</si>
  <si>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</si>
  <si>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</si>
  <si>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</si>
  <si>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</si>
  <si>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</si>
  <si>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</si>
  <si>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</si>
  <si>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</si>
  <si>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</si>
  <si>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</si>
  <si>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</si>
  <si>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</si>
  <si>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</si>
  <si>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</si>
  <si>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</si>
  <si>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</si>
  <si>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</si>
  <si>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</si>
  <si>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</si>
  <si>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</si>
  <si>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</si>
  <si>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</si>
  <si>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</si>
  <si>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</si>
  <si>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</si>
  <si>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</si>
  <si>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</si>
  <si>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</si>
  <si>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</si>
  <si>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</si>
  <si>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</si>
  <si>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</si>
  <si>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</si>
  <si>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</si>
  <si>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</si>
  <si>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</si>
  <si>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</si>
  <si>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</si>
  <si>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</si>
  <si>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</si>
  <si>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</si>
  <si>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</si>
  <si>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</si>
  <si>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</si>
  <si>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</si>
  <si>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</si>
  <si>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</si>
  <si>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</si>
  <si>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</si>
  <si>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</si>
  <si>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</si>
  <si>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</si>
  <si>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</si>
  <si>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</si>
  <si>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</si>
  <si>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</si>
  <si>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</si>
  <si>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</si>
  <si>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</si>
  <si>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</si>
  <si>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</si>
  <si>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</si>
  <si>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</si>
  <si>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</si>
  <si>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</si>
  <si>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</si>
  <si>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</si>
  <si>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</si>
  <si>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</si>
  <si>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</si>
  <si>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</si>
  <si>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</si>
  <si>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</si>
  <si>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</si>
  <si>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</si>
  <si>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</si>
  <si>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</si>
  <si>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</si>
  <si>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</si>
  <si>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</si>
  <si>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</si>
  <si>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</si>
  <si>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</si>
  <si>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</si>
  <si>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</si>
  <si>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</si>
  <si>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</si>
  <si>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</si>
  <si>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</si>
  <si>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</si>
  <si>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</si>
  <si>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</si>
  <si>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</si>
  <si>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</si>
  <si>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</si>
  <si>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</si>
  <si>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</si>
  <si>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</si>
  <si>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</si>
  <si>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</si>
  <si>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</si>
  <si>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</si>
  <si>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</si>
  <si>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</si>
  <si>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</si>
  <si>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</si>
  <si>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</si>
  <si>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</si>
  <si>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</si>
  <si>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</si>
  <si>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</si>
  <si>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</si>
  <si>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</si>
  <si>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</si>
  <si>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</si>
  <si>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</si>
  <si>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</si>
  <si>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</si>
  <si>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</si>
  <si>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</si>
  <si>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</si>
  <si>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</si>
  <si>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</si>
  <si>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</si>
  <si>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</si>
  <si>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</si>
  <si>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</si>
  <si>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</si>
  <si>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</si>
  <si>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</si>
  <si>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</si>
  <si>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</si>
  <si>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</si>
  <si>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</si>
  <si>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</si>
  <si>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</si>
  <si>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</si>
  <si>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</si>
  <si>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</si>
  <si>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</si>
  <si>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</si>
  <si>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</si>
  <si>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</si>
  <si>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</si>
  <si>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</si>
  <si>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</si>
  <si>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</si>
  <si>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</si>
  <si>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</si>
  <si>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</si>
  <si>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</si>
  <si>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</si>
  <si>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</si>
  <si>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</si>
  <si>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</si>
  <si>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</si>
  <si>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</si>
  <si>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</si>
  <si>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</si>
  <si>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</si>
  <si>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</si>
  <si>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</si>
  <si>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</si>
  <si>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</si>
  <si>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</si>
  <si>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</si>
  <si>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</si>
  <si>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</si>
  <si>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</si>
  <si>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</si>
  <si>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</si>
  <si>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</si>
  <si>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</si>
  <si>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</si>
  <si>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</si>
  <si>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</si>
  <si>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</si>
  <si>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</si>
  <si>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</si>
  <si>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</si>
  <si>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</si>
  <si>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</si>
  <si>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</si>
  <si>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</si>
  <si>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</si>
  <si>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</si>
  <si>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</si>
  <si>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</si>
  <si>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</si>
  <si>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</si>
  <si>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</si>
  <si>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</si>
  <si>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</si>
  <si>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</si>
  <si>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</si>
  <si>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</si>
  <si>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</si>
  <si>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</si>
  <si>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</si>
  <si>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</si>
  <si>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</si>
  <si>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</si>
  <si>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</si>
  <si>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</si>
  <si>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</si>
  <si>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</si>
  <si>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</si>
  <si>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</si>
  <si>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</si>
  <si>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</si>
  <si>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</si>
  <si>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</si>
  <si>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</si>
  <si>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</si>
  <si>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</si>
  <si>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</si>
  <si>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</si>
  <si>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</si>
  <si>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</si>
  <si>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</si>
  <si>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</si>
  <si>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</si>
  <si>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</si>
  <si>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</si>
  <si>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</si>
  <si>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</si>
  <si>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</si>
  <si>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</si>
  <si>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</si>
  <si>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</si>
  <si>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</si>
  <si>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</si>
  <si>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</si>
  <si>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</si>
  <si>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</si>
  <si>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</si>
  <si>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</si>
  <si>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</si>
  <si>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</si>
  <si>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</si>
  <si>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</si>
  <si>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</si>
  <si>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</si>
  <si>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</si>
  <si>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</si>
  <si>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</si>
  <si>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</si>
  <si>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</si>
  <si>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</si>
  <si>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</si>
  <si>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</si>
  <si>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</si>
  <si>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</si>
  <si>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</si>
  <si>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</si>
  <si>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</si>
  <si>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</si>
  <si>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</si>
  <si>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</si>
  <si>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</si>
  <si>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</si>
  <si>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</si>
  <si>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</si>
  <si>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</si>
  <si>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</si>
  <si>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</si>
  <si>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</si>
  <si>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</si>
  <si>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</si>
  <si>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</si>
  <si>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</si>
  <si>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</si>
  <si>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</si>
  <si>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</si>
  <si>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</si>
  <si>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</si>
  <si>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</si>
  <si>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</si>
  <si>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</si>
  <si>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</si>
  <si>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</si>
  <si>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</si>
  <si>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</si>
  <si>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</si>
  <si>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</si>
  <si>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</si>
  <si>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</si>
  <si>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</si>
  <si>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</si>
  <si>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</si>
  <si>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</si>
  <si>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</si>
  <si>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</si>
  <si>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</si>
  <si>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</si>
  <si>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</si>
  <si>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</si>
  <si>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</si>
  <si>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</si>
  <si>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</si>
  <si>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</si>
  <si>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</si>
  <si>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</si>
  <si>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</si>
  <si>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</si>
  <si>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</si>
  <si>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</si>
  <si>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</si>
  <si>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</si>
  <si>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</si>
  <si>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</si>
  <si>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</si>
  <si>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</si>
  <si>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</si>
  <si>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</si>
  <si>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</si>
  <si>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</si>
  <si>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</si>
  <si>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</si>
  <si>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</si>
  <si>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</si>
  <si>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</si>
  <si>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</si>
  <si>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</si>
  <si>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</si>
  <si>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</si>
  <si>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</si>
  <si>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</si>
  <si>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</si>
  <si>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</si>
  <si>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</si>
  <si>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</si>
  <si>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</si>
  <si>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</si>
  <si>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</si>
  <si>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</si>
  <si>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</si>
  <si>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</si>
  <si>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</si>
  <si>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</si>
  <si>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</si>
  <si>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</si>
  <si>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</si>
  <si>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</si>
  <si>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</si>
  <si>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</si>
  <si>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</si>
  <si>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</si>
  <si>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</si>
  <si>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</si>
  <si>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</si>
  <si>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</si>
  <si>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</si>
  <si>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</si>
  <si>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</si>
  <si>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</si>
  <si>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</si>
  <si>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</si>
  <si>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</si>
  <si>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</si>
  <si>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</si>
  <si>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</si>
  <si>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</si>
  <si>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</si>
  <si>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</si>
  <si>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</si>
  <si>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</si>
  <si>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</si>
  <si>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</si>
  <si>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</si>
  <si>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</si>
  <si>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</si>
  <si>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</si>
  <si>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</si>
  <si>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</si>
  <si>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</si>
  <si>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</si>
  <si>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</si>
  <si>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</si>
  <si>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</si>
  <si>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</si>
  <si>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</si>
  <si>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</si>
  <si>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</si>
  <si>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</si>
  <si>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</si>
  <si>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</si>
  <si>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</si>
  <si>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</si>
  <si>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</si>
  <si>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</si>
  <si>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</si>
  <si>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</si>
  <si>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</si>
  <si>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</si>
  <si>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</si>
  <si>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</si>
  <si>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</si>
  <si>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</si>
  <si>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</si>
  <si>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</si>
  <si>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</si>
  <si>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</si>
  <si>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</si>
  <si>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</si>
  <si>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</si>
  <si>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</si>
  <si>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</si>
  <si>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</si>
  <si>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</si>
  <si>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</si>
  <si>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</si>
  <si>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</si>
  <si>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</si>
  <si>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</si>
  <si>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</si>
  <si>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</si>
  <si>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</si>
  <si>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</si>
  <si>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</si>
  <si>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</si>
  <si>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</si>
  <si>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</si>
  <si>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</si>
  <si>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</si>
  <si>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</si>
  <si>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</si>
  <si>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</si>
  <si>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</si>
  <si>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</si>
  <si>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</si>
  <si>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</si>
  <si>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</si>
  <si>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</si>
  <si>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</si>
  <si>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</si>
  <si>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</si>
  <si>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</si>
  <si>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</si>
  <si>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</si>
  <si>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</si>
  <si>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</si>
  <si>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</si>
  <si>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</si>
  <si>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</si>
  <si>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</si>
  <si>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</si>
  <si>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</si>
  <si>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</si>
  <si>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</si>
  <si>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</si>
  <si>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</si>
  <si>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</si>
  <si>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</si>
  <si>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</si>
  <si>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</si>
  <si>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</si>
  <si>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</si>
  <si>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</si>
  <si>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</si>
  <si>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</si>
  <si>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</si>
  <si>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</si>
  <si>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</si>
  <si>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</si>
  <si>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</si>
  <si>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</si>
  <si>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</si>
  <si>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</si>
  <si>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</si>
  <si>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</si>
  <si>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</si>
  <si>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</si>
  <si>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</si>
  <si>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</si>
  <si>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</si>
  <si>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</si>
  <si>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</si>
  <si>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</si>
  <si>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</si>
  <si>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</si>
  <si>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</si>
  <si>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</si>
  <si>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</si>
  <si>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</si>
  <si>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</si>
  <si>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</si>
  <si>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</si>
  <si>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</si>
  <si>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</si>
  <si>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</si>
  <si>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</si>
  <si>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</si>
  <si>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</si>
  <si>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</si>
  <si>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</si>
  <si>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</si>
  <si>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</si>
  <si>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</si>
  <si>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</si>
  <si>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</si>
  <si>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</si>
  <si>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</si>
  <si>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</si>
  <si>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</si>
  <si>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</si>
  <si>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</si>
  <si>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</si>
  <si>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</si>
  <si>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</si>
  <si>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</si>
  <si>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</si>
  <si>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</si>
  <si>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</si>
  <si>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</si>
  <si>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</si>
  <si>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</si>
  <si>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</si>
  <si>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</si>
  <si>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</si>
  <si>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</si>
  <si>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</si>
  <si>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</si>
  <si>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</si>
  <si>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</si>
  <si>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</si>
  <si>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</si>
  <si>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</si>
  <si>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</si>
  <si>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</si>
  <si>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</si>
  <si>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</si>
  <si>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</si>
  <si>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</si>
  <si>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</si>
  <si>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</si>
  <si>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</si>
  <si>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</si>
  <si>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</si>
  <si>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</si>
  <si>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</si>
  <si>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</si>
  <si>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</si>
  <si>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</si>
  <si>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</si>
  <si>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</si>
  <si>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</si>
  <si>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</si>
  <si>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</si>
  <si>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</si>
  <si>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</si>
  <si>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</si>
  <si>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</si>
  <si>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</si>
  <si>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</si>
  <si>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</si>
  <si>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</si>
  <si>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</si>
  <si>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</si>
  <si>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</si>
  <si>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</si>
  <si>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</si>
  <si>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</si>
  <si>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</si>
  <si>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</si>
  <si>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</si>
  <si>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</si>
  <si>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</si>
  <si>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</si>
  <si>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</si>
  <si>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</si>
  <si>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</si>
  <si>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</si>
  <si>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</si>
  <si>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</si>
  <si>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</si>
  <si>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</si>
  <si>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</si>
  <si>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</si>
  <si>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</si>
  <si>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</si>
  <si>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</si>
  <si>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</si>
  <si>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</si>
  <si>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</si>
  <si>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</si>
  <si>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</si>
  <si>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</si>
  <si>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</si>
  <si>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</si>
  <si>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</si>
  <si>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</si>
  <si>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</si>
  <si>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</si>
  <si>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</si>
  <si>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</si>
  <si>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</si>
  <si>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</si>
  <si>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</si>
  <si>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</si>
  <si>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</si>
  <si>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</si>
  <si>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</si>
  <si>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</si>
  <si>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</si>
  <si>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</si>
  <si>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</si>
  <si>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</si>
  <si>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</si>
  <si>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</si>
  <si>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</si>
  <si>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</si>
  <si>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</si>
  <si>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</si>
  <si>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</si>
  <si>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</si>
  <si>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</si>
  <si>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</si>
  <si>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</si>
  <si>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</si>
  <si>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</si>
  <si>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</si>
  <si>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</si>
  <si>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</si>
  <si>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</si>
  <si>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</si>
  <si>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</si>
  <si>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</si>
  <si>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</si>
  <si>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</si>
  <si>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</si>
  <si>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</si>
  <si>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</si>
  <si>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</si>
  <si>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</si>
  <si>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</si>
  <si>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</si>
  <si>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</si>
  <si>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</si>
  <si>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</si>
  <si>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</si>
  <si>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</si>
  <si>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</si>
  <si>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</si>
  <si>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</si>
  <si>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</si>
  <si>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</si>
  <si>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</si>
  <si>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</si>
  <si>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</si>
  <si>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</si>
  <si>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</si>
  <si>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</si>
  <si>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</si>
  <si>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</si>
  <si>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</si>
  <si>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</si>
  <si>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</si>
  <si>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</si>
  <si>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</si>
  <si>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</si>
  <si>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</si>
  <si>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</si>
  <si>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</si>
  <si>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</si>
  <si>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</si>
  <si>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</si>
  <si>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</si>
  <si>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</si>
  <si>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</si>
  <si>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</si>
  <si>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</si>
  <si>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</si>
  <si>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</si>
  <si>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</si>
  <si>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</si>
  <si>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</si>
  <si>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</si>
  <si>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</si>
  <si>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</si>
  <si>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</si>
  <si>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</si>
  <si>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</si>
  <si>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</si>
  <si>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</si>
  <si>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</si>
  <si>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</si>
  <si>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</si>
  <si>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</si>
  <si>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</si>
  <si>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</si>
  <si>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</si>
  <si>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</si>
  <si>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</si>
  <si>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</si>
  <si>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</si>
  <si>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</si>
  <si>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</si>
  <si>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</si>
  <si>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</si>
  <si>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</si>
  <si>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</si>
  <si>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</si>
  <si>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</si>
  <si>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</si>
  <si>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</si>
  <si>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</si>
  <si>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</si>
  <si>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</si>
  <si>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</si>
  <si>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</si>
  <si>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</si>
  <si>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</si>
  <si>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</si>
  <si>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</si>
  <si>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</si>
  <si>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</si>
  <si>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</si>
  <si>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</si>
  <si>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</si>
  <si>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</si>
  <si>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</si>
  <si>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</si>
  <si>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</si>
  <si>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</si>
  <si>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</si>
  <si>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</si>
  <si>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</si>
  <si>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</si>
  <si>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</si>
  <si>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</si>
  <si>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</si>
  <si>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</si>
  <si>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</si>
  <si>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</si>
  <si>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</si>
  <si>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</si>
  <si>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</si>
  <si>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</si>
  <si>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</si>
  <si>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</si>
  <si>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</si>
  <si>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</si>
  <si>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</si>
  <si>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</si>
  <si>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</si>
  <si>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</si>
  <si>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</si>
  <si>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</si>
  <si>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</si>
  <si>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</si>
  <si>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</si>
  <si>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</si>
  <si>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</si>
  <si>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</si>
  <si>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</si>
  <si>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</si>
  <si>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</si>
  <si>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</si>
  <si>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</si>
  <si>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</si>
  <si>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</si>
  <si>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</si>
  <si>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</si>
  <si>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</si>
  <si>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</si>
  <si>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</si>
  <si>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</si>
  <si>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</si>
  <si>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</si>
  <si>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</si>
  <si>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</si>
  <si>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</si>
  <si>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</si>
  <si>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</si>
  <si>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</si>
  <si>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</si>
  <si>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</si>
  <si>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</si>
  <si>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</si>
  <si>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</si>
  <si>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</si>
  <si>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</si>
  <si>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</si>
  <si>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</si>
  <si>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</si>
  <si>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</si>
  <si>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</si>
  <si>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</si>
  <si>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</si>
  <si>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</si>
  <si>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</si>
  <si>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</si>
  <si>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</si>
  <si>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</si>
  <si>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</si>
  <si>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</si>
  <si>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</si>
  <si>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</si>
  <si>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</si>
  <si>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</si>
  <si>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</si>
  <si>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</si>
  <si>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</si>
  <si>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</si>
  <si>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</si>
  <si>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</si>
  <si>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</si>
  <si>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</si>
  <si>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</si>
  <si>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</si>
  <si>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</si>
  <si>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</si>
  <si>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</si>
  <si>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</si>
  <si>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</si>
  <si>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</si>
  <si>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</si>
  <si>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</si>
  <si>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</si>
  <si>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</si>
  <si>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</si>
  <si>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</si>
  <si>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</si>
  <si>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</si>
  <si>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</si>
  <si>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</si>
  <si>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</si>
  <si>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</si>
  <si>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</si>
  <si>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</si>
  <si>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</si>
  <si>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</si>
  <si>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</si>
  <si>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</si>
  <si>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</si>
  <si>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</si>
  <si>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</si>
  <si>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</si>
  <si>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</si>
  <si>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</si>
  <si>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</si>
  <si>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</si>
  <si>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</si>
  <si>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</si>
  <si>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</si>
  <si>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</si>
  <si>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</si>
  <si>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</si>
  <si>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</si>
  <si>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</si>
  <si>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</si>
  <si>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</si>
  <si>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</si>
  <si>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</si>
  <si>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</si>
  <si>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</si>
  <si>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</si>
  <si>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</si>
  <si>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</si>
  <si>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</si>
  <si>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</si>
  <si>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</si>
  <si>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</si>
  <si>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</si>
  <si>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</si>
  <si>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</si>
  <si>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</si>
  <si>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</si>
  <si>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</si>
  <si>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</si>
  <si>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</si>
  <si>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</si>
  <si>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</si>
  <si>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</si>
  <si>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</si>
  <si>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</si>
  <si>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</si>
  <si>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</si>
  <si>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</si>
  <si>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</si>
  <si>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</si>
  <si>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</si>
  <si>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</si>
  <si>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</si>
  <si>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</si>
  <si>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</si>
  <si>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</si>
  <si>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</si>
  <si>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</si>
  <si>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</si>
  <si>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</si>
  <si>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</si>
  <si>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</si>
  <si>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</si>
  <si>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</si>
  <si>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</si>
  <si>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</si>
  <si>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</si>
  <si>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</si>
  <si>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</si>
  <si>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</si>
  <si>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</si>
  <si>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</si>
  <si>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</si>
  <si>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</si>
  <si>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</si>
  <si>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</si>
  <si>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</si>
  <si>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</si>
  <si>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</si>
  <si>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</si>
  <si>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</si>
  <si>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</si>
  <si>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</si>
  <si>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</si>
  <si>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</si>
  <si>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</si>
  <si>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</si>
  <si>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</si>
  <si>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</si>
  <si>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</si>
  <si>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</si>
  <si>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</si>
  <si>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</si>
  <si>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</si>
  <si>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</si>
  <si>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</si>
  <si>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</si>
  <si>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</si>
  <si>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</si>
  <si>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</si>
  <si>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</si>
  <si>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</si>
  <si>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</si>
  <si>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</si>
  <si>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</si>
  <si>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</si>
  <si>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</si>
  <si>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</si>
  <si>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</si>
  <si>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</si>
  <si>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</si>
  <si>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</si>
  <si>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</si>
  <si>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</si>
  <si>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</si>
  <si>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</si>
  <si>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</si>
  <si>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</si>
  <si>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</si>
  <si>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</si>
  <si>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</si>
  <si>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</si>
  <si>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</si>
  <si>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</si>
  <si>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</si>
  <si>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</si>
  <si>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</si>
  <si>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</si>
  <si>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</si>
  <si>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</si>
  <si>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</si>
  <si>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</si>
  <si>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</si>
  <si>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</si>
  <si>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</si>
  <si>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</si>
  <si>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</si>
  <si>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</si>
  <si>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</si>
  <si>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</si>
  <si>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</si>
  <si>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</si>
  <si>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</si>
  <si>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</si>
  <si>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</si>
  <si>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</si>
  <si>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</si>
  <si>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</si>
  <si>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</si>
  <si>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</si>
  <si>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</si>
  <si>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</si>
  <si>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</si>
  <si>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</si>
  <si>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</si>
  <si>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</si>
  <si>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</si>
  <si>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</si>
  <si>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</si>
  <si>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</si>
  <si>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</si>
  <si>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</si>
  <si>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</si>
  <si>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</si>
  <si>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</si>
  <si>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</si>
  <si>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</si>
  <si>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</si>
  <si>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</si>
  <si>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</si>
  <si>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</si>
  <si>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</si>
  <si>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</si>
  <si>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</si>
  <si>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</si>
  <si>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</si>
  <si>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</si>
  <si>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</si>
  <si>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</si>
  <si>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</si>
  <si>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</si>
  <si>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</si>
  <si>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</si>
  <si>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</si>
  <si>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</si>
  <si>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</si>
  <si>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</si>
  <si>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</si>
  <si>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</si>
  <si>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</si>
  <si>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</si>
  <si>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</si>
  <si>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</si>
  <si>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</si>
  <si>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</si>
  <si>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</si>
  <si>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</si>
  <si>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</si>
  <si>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</si>
  <si>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</si>
  <si>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</si>
  <si>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</si>
  <si>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</si>
  <si>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</si>
  <si>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</si>
  <si>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</si>
  <si>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</si>
  <si>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</si>
  <si>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</si>
  <si>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</si>
  <si>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</si>
  <si>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</si>
  <si>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</si>
  <si>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</si>
  <si>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</si>
  <si>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</si>
  <si>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</si>
  <si>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</si>
  <si>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</si>
  <si>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</si>
  <si>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</si>
  <si>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</si>
  <si>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</si>
  <si>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</si>
  <si>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</si>
  <si>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</si>
  <si>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</si>
  <si>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</si>
  <si>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</si>
  <si>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</si>
  <si>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</si>
  <si>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</si>
  <si>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</si>
  <si>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</si>
  <si>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</si>
  <si>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</si>
  <si>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</si>
  <si>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</si>
  <si>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</si>
  <si>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</si>
  <si>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</si>
  <si>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</si>
  <si>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</si>
  <si>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</si>
  <si>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</si>
  <si>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</si>
  <si>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</si>
  <si>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</si>
  <si>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</si>
  <si>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</si>
  <si>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</si>
  <si>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</si>
  <si>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</si>
  <si>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</si>
  <si>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</si>
  <si>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</si>
  <si>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</si>
  <si>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</si>
  <si>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</si>
  <si>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</si>
  <si>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</si>
  <si>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</si>
  <si>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</si>
  <si>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</si>
  <si>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</si>
  <si>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</si>
  <si>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</si>
  <si>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</si>
  <si>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</si>
  <si>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</si>
  <si>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</si>
  <si>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</si>
  <si>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</si>
  <si>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</si>
  <si>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</si>
  <si>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</si>
  <si>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</si>
  <si>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</si>
  <si>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</si>
  <si>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</si>
  <si>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</si>
  <si>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</si>
  <si>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</si>
  <si>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</si>
  <si>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</si>
  <si>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</si>
  <si>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</si>
  <si>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</si>
  <si>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</si>
  <si>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</si>
  <si>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</si>
  <si>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</si>
  <si>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</si>
  <si>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</si>
  <si>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</si>
  <si>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</si>
  <si>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</si>
  <si>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</si>
  <si>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</si>
  <si>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</si>
  <si>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</si>
  <si>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</si>
  <si>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</si>
  <si>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</si>
  <si>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</si>
  <si>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</si>
  <si>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</si>
  <si>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</si>
  <si>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</si>
  <si>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</si>
  <si>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</si>
  <si>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</si>
  <si>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</si>
  <si>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</si>
  <si>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</si>
  <si>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</si>
  <si>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</si>
  <si>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</si>
  <si>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</si>
  <si>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</si>
  <si>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</si>
  <si>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</si>
  <si>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</si>
  <si>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</si>
  <si>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</si>
  <si>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</si>
  <si>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</si>
  <si>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</si>
  <si>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</si>
  <si>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</si>
  <si>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</si>
  <si>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</si>
  <si>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</si>
  <si>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</si>
  <si>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</si>
  <si>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</si>
  <si>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</si>
  <si>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</si>
  <si>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</si>
  <si>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</si>
  <si>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</si>
  <si>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</si>
  <si>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</si>
  <si>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</si>
  <si>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</si>
  <si>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</si>
  <si>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</si>
  <si>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</si>
  <si>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</si>
  <si>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</si>
  <si>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</si>
  <si>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</si>
  <si>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</si>
  <si>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</si>
  <si>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</si>
  <si>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</si>
  <si>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</si>
  <si>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</si>
  <si>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</si>
  <si>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</si>
  <si>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</si>
  <si>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</si>
  <si>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</si>
  <si>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</si>
  <si>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</si>
  <si>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</si>
  <si>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</si>
  <si>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</si>
  <si>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</si>
  <si>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</si>
  <si>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</si>
  <si>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</si>
  <si>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</si>
  <si>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</si>
  <si>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</si>
  <si>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</si>
  <si>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</si>
  <si>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</si>
  <si>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</si>
  <si>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</si>
  <si>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</si>
  <si>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</si>
  <si>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</si>
  <si>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</si>
  <si>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</si>
  <si>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</si>
  <si>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</si>
  <si>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</si>
  <si>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</si>
  <si>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</si>
  <si>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</si>
  <si>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</si>
  <si>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</si>
  <si>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</si>
  <si>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</si>
  <si>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</si>
  <si>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</si>
  <si>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</si>
  <si>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</si>
  <si>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</si>
  <si>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</si>
  <si>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</si>
  <si>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</si>
  <si>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</si>
  <si>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</si>
  <si>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</si>
  <si>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</si>
  <si>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</si>
  <si>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</si>
  <si>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</si>
  <si>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</si>
  <si>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</si>
  <si>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</si>
  <si>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</si>
  <si>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</si>
  <si>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</si>
  <si>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</si>
  <si>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</si>
  <si>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</si>
  <si>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</si>
  <si>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</si>
  <si>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</si>
  <si>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</si>
  <si>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</si>
  <si>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</si>
  <si>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</si>
  <si>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</si>
  <si>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</si>
  <si>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</si>
  <si>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</si>
  <si>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</si>
  <si>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</si>
  <si>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</si>
  <si>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</si>
  <si>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</si>
  <si>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</si>
  <si>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</si>
  <si>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</si>
  <si>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</si>
  <si>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</si>
  <si>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</si>
  <si>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</si>
  <si>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</si>
  <si>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</si>
  <si>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</si>
  <si>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</si>
  <si>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</si>
  <si>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</si>
  <si>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</si>
  <si>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</si>
  <si>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</si>
  <si>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</si>
  <si>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</si>
  <si>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</si>
  <si>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</si>
  <si>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</si>
  <si>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</si>
  <si>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</si>
  <si>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</si>
  <si>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</si>
  <si>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</si>
  <si>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</si>
  <si>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</si>
  <si>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</si>
  <si>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</si>
  <si>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</si>
  <si>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</si>
  <si>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</si>
  <si>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</si>
  <si>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</si>
  <si>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</si>
  <si>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</si>
  <si>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</si>
  <si>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</si>
  <si>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</si>
  <si>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</si>
  <si>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</si>
  <si>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</si>
  <si>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</si>
  <si>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</si>
  <si>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</si>
  <si>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</si>
  <si>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</si>
  <si>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</si>
  <si>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</si>
  <si>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</si>
  <si>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</si>
  <si>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</si>
  <si>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</si>
  <si>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</si>
  <si>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</si>
  <si>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</si>
  <si>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</si>
  <si>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</si>
  <si>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</si>
  <si>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</si>
  <si>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</si>
  <si>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</si>
  <si>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</si>
  <si>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</si>
  <si>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</si>
  <si>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</si>
  <si>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</si>
  <si>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</si>
  <si>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</si>
  <si>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</si>
  <si>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</si>
  <si>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</si>
  <si>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</si>
  <si>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</si>
  <si>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</si>
  <si>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</si>
  <si>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</si>
  <si>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</si>
  <si>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</si>
  <si>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</si>
  <si>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</si>
  <si>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</si>
  <si>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</si>
  <si>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</si>
  <si>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</si>
  <si>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</si>
  <si>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</si>
  <si>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</si>
  <si>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</si>
  <si>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</si>
  <si>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</si>
  <si>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</si>
  <si>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</si>
  <si>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</si>
  <si>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</si>
  <si>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</si>
  <si>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</si>
  <si>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</si>
  <si>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</si>
  <si>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</si>
  <si>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</si>
  <si>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</si>
  <si>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</si>
  <si>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</si>
  <si>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</si>
  <si>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</si>
  <si>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</si>
  <si>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</si>
  <si>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</si>
  <si>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</si>
  <si>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</si>
  <si>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</si>
  <si>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</si>
  <si>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</si>
  <si>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</si>
  <si>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</si>
  <si>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</si>
  <si>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</si>
  <si>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</si>
  <si>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</si>
  <si>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</si>
  <si>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</si>
  <si>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</si>
  <si>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</si>
  <si>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</si>
  <si>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</si>
  <si>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</si>
  <si>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</si>
  <si>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</si>
  <si>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</si>
  <si>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</si>
  <si>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</si>
  <si>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</si>
  <si>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</si>
  <si>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</si>
  <si>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</si>
  <si>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</si>
  <si>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</si>
  <si>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</si>
  <si>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</si>
  <si>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</si>
  <si>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</si>
  <si>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</si>
  <si>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</si>
  <si>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</si>
  <si>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</si>
  <si>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</si>
  <si>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</si>
  <si>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</si>
  <si>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</si>
  <si>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</si>
  <si>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</si>
  <si>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</si>
  <si>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</si>
  <si>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</si>
  <si>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</si>
  <si>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</si>
  <si>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</si>
  <si>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</si>
  <si>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</si>
  <si>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</si>
  <si>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</si>
  <si>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</si>
  <si>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</si>
  <si>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</si>
  <si>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</si>
  <si>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</si>
  <si>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</si>
  <si>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</si>
  <si>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</si>
  <si>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</si>
  <si>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</si>
  <si>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</si>
  <si>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</si>
  <si>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</si>
  <si>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</si>
  <si>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</si>
  <si>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</si>
  <si>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</si>
  <si>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</si>
  <si>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</si>
  <si>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</si>
  <si>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</si>
  <si>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</si>
  <si>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</si>
  <si>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</si>
  <si>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</si>
  <si>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</si>
  <si>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</si>
  <si>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</si>
  <si>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</si>
  <si>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</si>
  <si>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</si>
  <si>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</si>
  <si>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</si>
  <si>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</si>
  <si>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</si>
  <si>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</si>
  <si>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</si>
  <si>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</si>
  <si>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</si>
  <si>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</si>
  <si>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</si>
  <si>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</si>
  <si>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</si>
  <si>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</si>
  <si>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</si>
  <si>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</si>
  <si>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</si>
  <si>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</si>
  <si>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</si>
  <si>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</si>
  <si>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</si>
  <si>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</si>
  <si>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</si>
  <si>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</si>
  <si>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</si>
  <si>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</si>
  <si>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</si>
  <si>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</si>
  <si>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</si>
  <si>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</si>
  <si>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</si>
  <si>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</si>
  <si>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</si>
  <si>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</si>
  <si>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</si>
  <si>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</si>
  <si>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</si>
  <si>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</si>
  <si>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</si>
  <si>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</si>
  <si>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</si>
  <si>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</si>
  <si>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</si>
  <si>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</si>
  <si>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</si>
  <si>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</si>
  <si>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</si>
  <si>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</si>
  <si>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</si>
  <si>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</si>
  <si>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</si>
  <si>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</si>
  <si>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</si>
  <si>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</si>
  <si>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</si>
  <si>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</si>
  <si>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</si>
  <si>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</si>
  <si>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</si>
  <si>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</si>
  <si>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</si>
  <si>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</si>
  <si>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</si>
  <si>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</si>
  <si>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</si>
  <si>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</si>
  <si>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</si>
  <si>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</si>
  <si>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</si>
  <si>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</si>
  <si>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</si>
  <si>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</si>
  <si>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</si>
  <si>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</si>
  <si>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</si>
  <si>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</si>
  <si>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</si>
  <si>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</si>
  <si>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</si>
  <si>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</si>
  <si>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</si>
  <si>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</si>
  <si>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</si>
  <si>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</si>
  <si>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</si>
  <si>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</si>
  <si>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</si>
  <si>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</si>
  <si>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</si>
  <si>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</si>
  <si>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</si>
  <si>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</si>
  <si>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</si>
  <si>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</si>
  <si>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</si>
  <si>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</si>
  <si>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</si>
  <si>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</si>
  <si>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</si>
  <si>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</si>
  <si>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</si>
  <si>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</si>
  <si>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</si>
  <si>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</si>
  <si>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</si>
  <si>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</si>
  <si>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</si>
  <si>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</si>
  <si>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</si>
  <si>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</si>
  <si>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</si>
  <si>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</si>
  <si>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</si>
  <si>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</si>
  <si>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</si>
  <si>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</si>
  <si>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</si>
  <si>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</si>
  <si>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</si>
  <si>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</si>
  <si>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</si>
  <si>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</si>
  <si>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</si>
  <si>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</si>
  <si>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</si>
  <si>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</si>
  <si>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</si>
  <si>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</si>
  <si>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</si>
  <si>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</si>
  <si>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</si>
  <si>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</si>
  <si>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</si>
  <si>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</si>
  <si>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</si>
  <si>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</si>
  <si>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</si>
  <si>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</si>
  <si>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</si>
  <si>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</si>
  <si>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</si>
  <si>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</si>
  <si>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</si>
  <si>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</si>
  <si>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</si>
  <si>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</si>
  <si>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</si>
  <si>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</si>
  <si>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</si>
  <si>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</si>
  <si>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</si>
  <si>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</si>
  <si>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</si>
  <si>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</si>
  <si>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</si>
  <si>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</si>
  <si>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</si>
  <si>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</si>
  <si>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</si>
  <si>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</si>
  <si>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</si>
  <si>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</si>
  <si>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</si>
  <si>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</si>
  <si>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</si>
  <si>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</si>
  <si>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</si>
  <si>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</si>
  <si>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</si>
  <si>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</si>
  <si>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</si>
  <si>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</si>
  <si>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</si>
  <si>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</si>
  <si>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</si>
  <si>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</si>
  <si>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</si>
  <si>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</si>
  <si>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</si>
  <si>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</si>
  <si>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</si>
  <si>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</si>
  <si>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</si>
  <si>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</si>
  <si>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</si>
  <si>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</si>
  <si>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</si>
  <si>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</si>
  <si>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</si>
  <si>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</si>
  <si>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</si>
  <si>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</si>
  <si>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</si>
  <si>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</si>
  <si>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</si>
  <si>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</si>
  <si>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</si>
  <si>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</si>
  <si>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</si>
  <si>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</si>
  <si>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</si>
  <si>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</si>
  <si>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</si>
  <si>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</si>
  <si>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</si>
  <si>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</si>
  <si>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</si>
  <si>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</si>
  <si>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</si>
  <si>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</si>
  <si>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</si>
  <si>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</si>
  <si>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</si>
  <si>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</si>
  <si>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</si>
  <si>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</si>
  <si>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</si>
  <si>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</si>
  <si>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</si>
  <si>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</si>
  <si>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</si>
  <si>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</si>
  <si>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</si>
  <si>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</si>
  <si>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</si>
  <si>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</si>
  <si>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</si>
  <si>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</si>
  <si>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</si>
  <si>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</si>
  <si>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</si>
  <si>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</si>
  <si>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</si>
  <si>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</si>
  <si>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</si>
  <si>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</si>
  <si>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</si>
  <si>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</si>
  <si>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</si>
  <si>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</si>
  <si>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</si>
  <si>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</si>
  <si>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</si>
  <si>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</si>
  <si>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</si>
  <si>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</si>
  <si>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</si>
  <si>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</si>
  <si>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</si>
  <si>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</si>
  <si>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</si>
  <si>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</si>
  <si>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</si>
  <si>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</si>
  <si>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</si>
  <si>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</si>
  <si>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</si>
  <si>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</si>
  <si>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</si>
  <si>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</si>
  <si>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</si>
  <si>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</si>
  <si>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</si>
  <si>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</si>
  <si>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</si>
  <si>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</si>
  <si>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</si>
  <si>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</si>
  <si>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</si>
  <si>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</si>
  <si>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</si>
  <si>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</si>
  <si>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</si>
  <si>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</si>
  <si>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</si>
  <si>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</si>
  <si>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</si>
  <si>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</si>
  <si>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</si>
  <si>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</si>
  <si>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</si>
  <si>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</si>
  <si>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</si>
  <si>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</si>
  <si>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</si>
  <si>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</si>
  <si>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</si>
  <si>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</si>
  <si>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</si>
  <si>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</si>
  <si>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</si>
  <si>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</si>
  <si>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</si>
  <si>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</si>
  <si>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</si>
  <si>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</si>
  <si>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</si>
  <si>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</si>
  <si>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</si>
  <si>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</si>
  <si>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</si>
  <si>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</si>
  <si>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</si>
  <si>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</si>
  <si>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</si>
  <si>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</si>
  <si>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</si>
  <si>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</si>
  <si>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</si>
  <si>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</si>
  <si>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</si>
  <si>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</si>
  <si>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</si>
  <si>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</si>
  <si>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</si>
  <si>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</si>
  <si>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</si>
  <si>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</si>
  <si>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</si>
  <si>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</si>
  <si>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</si>
  <si>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</si>
  <si>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</si>
  <si>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</si>
  <si>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</si>
  <si>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</si>
  <si>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</si>
  <si>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</si>
  <si>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</si>
  <si>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</si>
  <si>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</si>
  <si>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</si>
  <si>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</si>
  <si>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</si>
  <si>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</si>
  <si>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</si>
  <si>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</si>
  <si>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</si>
  <si>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</si>
  <si>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</si>
  <si>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</si>
  <si>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</si>
  <si>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</si>
  <si>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</si>
  <si>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</si>
  <si>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</si>
  <si>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</si>
  <si>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</si>
  <si>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</si>
  <si>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</si>
  <si>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</si>
  <si>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</si>
  <si>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</si>
  <si>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</si>
  <si>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</si>
  <si>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</si>
  <si>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</si>
  <si>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</si>
  <si>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</si>
  <si>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</si>
  <si>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</si>
  <si>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</si>
  <si>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</si>
  <si>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</si>
  <si>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</si>
  <si>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</si>
  <si>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</si>
  <si>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</si>
  <si>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</si>
  <si>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</si>
  <si>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</si>
  <si>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</si>
  <si>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</si>
  <si>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</si>
  <si>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</si>
  <si>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</si>
  <si>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</si>
  <si>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</si>
  <si>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</si>
  <si>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</si>
  <si>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</si>
  <si>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</si>
  <si>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</si>
  <si>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</si>
  <si>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</si>
  <si>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</si>
  <si>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</si>
  <si>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</si>
  <si>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</si>
  <si>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</si>
  <si>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</si>
  <si>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</si>
  <si>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</si>
  <si>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</si>
  <si>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</si>
  <si>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</si>
  <si>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</si>
  <si>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</si>
  <si>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</si>
  <si>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</si>
  <si>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</si>
  <si>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</si>
  <si>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</si>
  <si>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</si>
  <si>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</si>
  <si>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</si>
  <si>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</si>
  <si>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</si>
  <si>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</si>
  <si>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</si>
  <si>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</si>
  <si>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</si>
  <si>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</si>
  <si>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</si>
  <si>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</si>
  <si>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</si>
  <si>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</si>
  <si>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</si>
  <si>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</si>
  <si>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</si>
  <si>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</si>
  <si>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</si>
  <si>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</si>
  <si>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</si>
  <si>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</si>
  <si>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</si>
  <si>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</si>
  <si>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</si>
  <si>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</si>
  <si>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</si>
  <si>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</si>
  <si>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</si>
  <si>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</si>
  <si>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</si>
  <si>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</si>
  <si>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</si>
  <si>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</si>
  <si>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</si>
  <si>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</si>
  <si>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</si>
  <si>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</si>
  <si>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</si>
  <si>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</si>
  <si>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</si>
  <si>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</si>
  <si>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</si>
  <si>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</si>
  <si>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</si>
  <si>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</si>
  <si>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</si>
  <si>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</si>
  <si>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</si>
  <si>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</si>
  <si>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</si>
  <si>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</si>
  <si>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</si>
  <si>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</si>
  <si>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</si>
  <si>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</si>
  <si>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</si>
  <si>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</si>
  <si>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</si>
  <si>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</si>
  <si>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</si>
  <si>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</si>
  <si>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</si>
  <si>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</si>
  <si>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</si>
  <si>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</si>
  <si>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</si>
  <si>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</si>
  <si>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</si>
  <si>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</si>
  <si>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</si>
  <si>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</si>
  <si>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</si>
  <si>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</si>
  <si>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</si>
  <si>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</si>
  <si>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</si>
  <si>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</si>
  <si>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</si>
  <si>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</si>
  <si>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</si>
  <si>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</si>
  <si>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</si>
  <si>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</si>
  <si>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</si>
  <si>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</si>
  <si>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</si>
  <si>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</si>
  <si>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</si>
  <si>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</si>
  <si>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</si>
  <si>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</si>
  <si>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</si>
  <si>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</si>
  <si>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</si>
  <si>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</si>
  <si>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</si>
  <si>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</si>
  <si>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</si>
  <si>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</si>
  <si>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</si>
  <si>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</si>
  <si>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</si>
  <si>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</si>
  <si>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</si>
  <si>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</si>
  <si>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</si>
  <si>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</si>
  <si>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</si>
  <si>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</si>
  <si>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</si>
  <si>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</si>
  <si>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</si>
  <si>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</si>
  <si>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</si>
  <si>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</si>
  <si>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</si>
  <si>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</si>
  <si>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</si>
  <si>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</si>
  <si>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</si>
  <si>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</si>
  <si>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</si>
  <si>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</si>
  <si>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</si>
  <si>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</si>
  <si>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</si>
  <si>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</si>
  <si>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</si>
  <si>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</si>
  <si>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</si>
  <si>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</si>
  <si>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</si>
  <si>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</si>
  <si>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</si>
  <si>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</si>
  <si>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</si>
  <si>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</si>
  <si>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</si>
  <si>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</si>
  <si>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</si>
  <si>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</si>
  <si>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</si>
  <si>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</si>
  <si>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</si>
  <si>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</si>
  <si>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</si>
  <si>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</si>
  <si>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</si>
  <si>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</si>
  <si>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</si>
  <si>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</si>
  <si>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</si>
  <si>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</si>
  <si>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</si>
  <si>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</si>
  <si>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</si>
  <si>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</si>
  <si>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</si>
  <si>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</si>
  <si>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</si>
  <si>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</si>
  <si>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</si>
  <si>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</si>
  <si>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</si>
  <si>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</si>
  <si>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</si>
  <si>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</si>
  <si>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</si>
  <si>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</si>
  <si>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</si>
  <si>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</si>
  <si>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</si>
  <si>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</si>
  <si>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</si>
  <si>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</si>
  <si>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</si>
  <si>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</si>
  <si>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</si>
  <si>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</si>
  <si>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</si>
  <si>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</si>
  <si>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</si>
  <si>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</si>
  <si>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</si>
  <si>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</si>
  <si>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</si>
  <si>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</si>
  <si>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</si>
  <si>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</si>
  <si>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</si>
  <si>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</si>
  <si>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</si>
  <si>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</si>
  <si>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</si>
  <si>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</si>
  <si>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</si>
  <si>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</si>
  <si>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</si>
  <si>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</si>
  <si>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</si>
  <si>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</si>
  <si>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</si>
  <si>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</si>
  <si>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</si>
  <si>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</si>
  <si>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</si>
  <si>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</si>
  <si>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</si>
  <si>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</si>
  <si>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</si>
  <si>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</si>
  <si>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</si>
  <si>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</si>
  <si>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</si>
  <si>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</si>
  <si>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</si>
  <si>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</si>
  <si>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</si>
  <si>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</si>
  <si>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</si>
  <si>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</si>
  <si>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</si>
  <si>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</si>
  <si>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</si>
  <si>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</si>
  <si>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</si>
  <si>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</si>
  <si>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</si>
  <si>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</si>
  <si>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</si>
  <si>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</si>
  <si>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</si>
  <si>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</si>
  <si>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</si>
  <si>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</si>
  <si>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</si>
  <si>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</si>
  <si>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</si>
  <si>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</si>
  <si>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</si>
  <si>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</si>
  <si>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</si>
  <si>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</si>
  <si>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</si>
  <si>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</si>
  <si>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</si>
  <si>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</si>
  <si>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</si>
  <si>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</si>
  <si>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</si>
  <si>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</si>
  <si>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</si>
  <si>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</si>
  <si>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</si>
  <si>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</si>
  <si>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</si>
  <si>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</si>
  <si>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</si>
  <si>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</si>
  <si>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</si>
  <si>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</si>
  <si>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</si>
  <si>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</si>
  <si>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</si>
  <si>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</si>
  <si>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</si>
  <si>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</si>
  <si>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</si>
  <si>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</si>
  <si>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</si>
  <si>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</si>
  <si>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</si>
  <si>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</si>
  <si>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</si>
  <si>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</si>
  <si>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</si>
  <si>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</si>
  <si>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</si>
  <si>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</si>
  <si>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</si>
  <si>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</si>
  <si>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</si>
  <si>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</si>
  <si>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</si>
  <si>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</si>
  <si>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</si>
  <si>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</si>
  <si>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</si>
  <si>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</si>
  <si>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</si>
  <si>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</si>
  <si>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</si>
  <si>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</si>
  <si>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</si>
  <si>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</si>
  <si>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</si>
  <si>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</si>
  <si>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</si>
  <si>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</si>
  <si>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</si>
  <si>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</si>
  <si>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</si>
  <si>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</si>
  <si>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</si>
  <si>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</si>
  <si>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</si>
  <si>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</si>
  <si>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</si>
  <si>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</si>
  <si>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</si>
  <si>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</si>
  <si>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</si>
  <si>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</si>
  <si>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</si>
  <si>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</si>
  <si>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</si>
  <si>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</si>
  <si>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</si>
  <si>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</si>
  <si>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</si>
  <si>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</si>
  <si>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</si>
  <si>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</si>
  <si>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</si>
  <si>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</si>
  <si>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</si>
  <si>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</si>
  <si>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</si>
  <si>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</si>
  <si>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</si>
  <si>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</si>
  <si>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</si>
  <si>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</si>
  <si>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</si>
  <si>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</si>
  <si>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</si>
  <si>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</si>
  <si>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</si>
  <si>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</si>
  <si>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</si>
  <si>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</si>
  <si>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</si>
  <si>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</si>
  <si>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</si>
  <si>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</si>
  <si>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</si>
  <si>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</si>
  <si>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</si>
  <si>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</si>
  <si>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</si>
  <si>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</si>
  <si>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</si>
  <si>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</si>
  <si>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</si>
  <si>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</si>
  <si>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</si>
  <si>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</si>
  <si>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</si>
  <si>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</si>
  <si>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</si>
  <si>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</si>
  <si>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</si>
  <si>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</si>
  <si>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</si>
  <si>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</si>
  <si>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</si>
  <si>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</si>
  <si>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</si>
  <si>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</si>
  <si>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</si>
  <si>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</si>
  <si>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</si>
  <si>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</si>
  <si>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</si>
  <si>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</si>
  <si>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</si>
  <si>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</si>
  <si>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</si>
  <si>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</si>
  <si>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</si>
  <si>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</si>
  <si>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</si>
  <si>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</si>
  <si>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</si>
  <si>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</si>
  <si>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</si>
  <si>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</si>
  <si>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</si>
  <si>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</si>
  <si>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</si>
  <si>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</si>
  <si>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</si>
  <si>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</si>
  <si>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</si>
  <si>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</si>
  <si>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</si>
  <si>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</si>
  <si>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</si>
  <si>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</si>
  <si>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</si>
  <si>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</si>
  <si>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</si>
  <si>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</si>
  <si>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</si>
  <si>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</si>
  <si>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</si>
  <si>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</si>
  <si>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</si>
  <si>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</si>
  <si>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</si>
  <si>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</si>
  <si>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</si>
  <si>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</si>
  <si>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</si>
  <si>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</si>
  <si>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</si>
  <si>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</si>
  <si>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</si>
  <si>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</si>
  <si>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</si>
  <si>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</si>
  <si>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</si>
  <si>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</si>
  <si>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</si>
  <si>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</si>
  <si>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</si>
  <si>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</si>
  <si>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</si>
  <si>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</si>
  <si>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</si>
  <si>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</si>
  <si>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</si>
  <si>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</si>
  <si>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</si>
  <si>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</si>
  <si>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</si>
  <si>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</si>
  <si>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</si>
  <si>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</si>
  <si>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</si>
  <si>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</si>
  <si>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</si>
  <si>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</si>
  <si>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</si>
  <si>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</si>
  <si>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</si>
  <si>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</si>
  <si>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</si>
  <si>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</si>
  <si>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</si>
  <si>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</si>
  <si>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</si>
  <si>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</si>
  <si>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</si>
  <si>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</si>
  <si>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</si>
  <si>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</si>
  <si>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</si>
  <si>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</si>
  <si>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</si>
  <si>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</si>
  <si>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</si>
  <si>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</si>
  <si>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</si>
  <si>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</si>
  <si>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</si>
  <si>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</si>
  <si>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</si>
  <si>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</si>
  <si>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</si>
  <si>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</si>
  <si>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</si>
  <si>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</si>
  <si>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</si>
  <si>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</si>
  <si>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</si>
  <si>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</si>
  <si>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</si>
  <si>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</si>
  <si>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</si>
  <si>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</si>
  <si>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</si>
  <si>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</si>
  <si>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</si>
  <si>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</si>
  <si>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</si>
  <si>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</si>
  <si>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</si>
  <si>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</si>
  <si>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</si>
  <si>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</si>
  <si>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</si>
  <si>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</si>
  <si>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</si>
  <si>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</si>
  <si>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</si>
  <si>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</si>
  <si>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</si>
  <si>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</si>
  <si>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</si>
  <si>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</si>
  <si>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</si>
  <si>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</si>
  <si>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</si>
  <si>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</si>
  <si>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</si>
  <si>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</si>
  <si>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</si>
  <si>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</si>
  <si>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</si>
  <si>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</si>
  <si>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</si>
  <si>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</si>
  <si>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</si>
  <si>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</si>
  <si>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</si>
  <si>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</si>
  <si>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</si>
  <si>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</si>
  <si>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</si>
  <si>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</si>
  <si>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</si>
  <si>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</si>
  <si>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</si>
  <si>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</si>
  <si>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</si>
  <si>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</si>
  <si>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</si>
  <si>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</si>
  <si>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</si>
  <si>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</si>
  <si>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</si>
  <si>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</si>
  <si>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</si>
  <si>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</si>
  <si>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</si>
  <si>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</si>
  <si>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</si>
  <si>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</si>
  <si>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</si>
  <si>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</si>
  <si>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</si>
  <si>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</si>
  <si>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</si>
  <si>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</si>
  <si>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</si>
  <si>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</si>
  <si>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</si>
  <si>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</si>
  <si>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</si>
  <si>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</si>
  <si>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</si>
  <si>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</si>
  <si>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</si>
  <si>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</si>
  <si>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</si>
  <si>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</si>
  <si>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</si>
  <si>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</si>
  <si>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</si>
  <si>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</si>
  <si>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</si>
  <si>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</si>
  <si>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</si>
  <si>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</si>
  <si>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</si>
  <si>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</si>
  <si>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</si>
  <si>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</si>
  <si>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</si>
  <si>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</si>
  <si>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</si>
  <si>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</si>
  <si>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</si>
  <si>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</si>
  <si>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</si>
  <si>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</si>
  <si>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</si>
  <si>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</si>
  <si>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</si>
  <si>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</si>
  <si>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</si>
  <si>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</si>
  <si>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</si>
  <si>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</si>
  <si>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</si>
  <si>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</si>
  <si>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</si>
  <si>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</si>
  <si>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</si>
  <si>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</si>
  <si>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</si>
  <si>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</si>
  <si>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</si>
  <si>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</si>
  <si>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</si>
  <si>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</si>
  <si>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</si>
  <si>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</si>
  <si>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</si>
  <si>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</si>
  <si>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</si>
  <si>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</si>
  <si>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</si>
  <si>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</si>
  <si>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</si>
  <si>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</si>
  <si>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</si>
  <si>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</si>
  <si>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</si>
  <si>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</si>
  <si>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</si>
  <si>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</si>
  <si>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</si>
  <si>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</si>
  <si>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</si>
  <si>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</si>
  <si>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</si>
  <si>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</si>
  <si>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</si>
  <si>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</si>
  <si>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</si>
  <si>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</si>
  <si>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</si>
  <si>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</si>
  <si>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</si>
  <si>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</si>
  <si>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</si>
  <si>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</si>
  <si>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</si>
  <si>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</si>
  <si>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</si>
  <si>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</si>
  <si>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</si>
  <si>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</si>
  <si>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</si>
  <si>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</si>
  <si>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</si>
  <si>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</si>
  <si>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</si>
  <si>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</si>
  <si>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</si>
  <si>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</si>
  <si>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</si>
  <si>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</si>
  <si>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</si>
  <si>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</si>
  <si>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</si>
  <si>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</si>
  <si>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</si>
  <si>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</si>
  <si>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</si>
  <si>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</si>
  <si>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</si>
  <si>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</si>
  <si>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</si>
  <si>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</si>
  <si>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</si>
  <si>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</si>
  <si>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</si>
  <si>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</si>
  <si>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</si>
  <si>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</si>
  <si>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</si>
  <si>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</si>
  <si>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</si>
  <si>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</si>
  <si>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</si>
  <si>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</si>
  <si>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</si>
  <si>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</si>
  <si>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</si>
  <si>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</si>
  <si>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</si>
  <si>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</si>
  <si>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</si>
  <si>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</si>
  <si>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</si>
  <si>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</si>
  <si>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</si>
  <si>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</si>
  <si>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</si>
  <si>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</si>
  <si>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</si>
  <si>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</si>
  <si>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</si>
  <si>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</si>
  <si>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</si>
  <si>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</si>
  <si>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</si>
  <si>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</si>
  <si>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</si>
  <si>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</si>
  <si>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</si>
  <si>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</si>
  <si>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</si>
  <si>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</si>
  <si>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</si>
  <si>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</si>
  <si>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</si>
  <si>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</si>
  <si>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</si>
  <si>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</si>
  <si>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</si>
  <si>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</si>
  <si>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</si>
  <si>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</si>
  <si>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</si>
  <si>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</si>
  <si>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</si>
  <si>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</si>
  <si>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</si>
  <si>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</si>
  <si>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</si>
  <si>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</si>
  <si>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</si>
  <si>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</si>
  <si>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</si>
  <si>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</si>
  <si>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</si>
  <si>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</si>
  <si>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</si>
  <si>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</si>
  <si>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</si>
  <si>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</si>
  <si>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</si>
  <si>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</si>
  <si>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</si>
  <si>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</si>
  <si>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</si>
  <si>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</si>
  <si>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</si>
  <si>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</si>
  <si>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</si>
  <si>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</si>
  <si>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</si>
  <si>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</si>
  <si>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</si>
  <si>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</si>
  <si>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</si>
  <si>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</si>
  <si>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</si>
  <si>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</si>
  <si>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</si>
  <si>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</si>
  <si>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</si>
  <si>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</si>
  <si>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</si>
  <si>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</si>
  <si>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</si>
  <si>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</si>
  <si>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</si>
  <si>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</si>
  <si>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</si>
  <si>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</si>
  <si>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</si>
  <si>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</si>
  <si>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</si>
  <si>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</si>
  <si>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</si>
  <si>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</si>
  <si>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</si>
  <si>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</si>
  <si>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</si>
  <si>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</si>
  <si>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</si>
  <si>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</si>
  <si>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</si>
  <si>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</si>
  <si>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</si>
  <si>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</si>
  <si>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</si>
  <si>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</si>
  <si>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</si>
  <si>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</si>
  <si>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</si>
  <si>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</si>
  <si>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</si>
  <si>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</si>
  <si>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</si>
  <si>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</si>
  <si>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</si>
  <si>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</si>
  <si>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</si>
  <si>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</si>
  <si>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</si>
  <si>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</si>
  <si>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</si>
  <si>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</si>
  <si>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</si>
  <si>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</si>
  <si>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</si>
  <si>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</si>
  <si>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</si>
  <si>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</si>
  <si>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</si>
  <si>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</si>
  <si>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</si>
  <si>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</si>
  <si>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</si>
  <si>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</si>
  <si>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</si>
  <si>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</si>
  <si>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</si>
  <si>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</si>
  <si>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</si>
  <si>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</si>
  <si>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</si>
  <si>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</si>
  <si>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</si>
  <si>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</si>
  <si>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</si>
  <si>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</si>
  <si>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</si>
  <si>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</si>
  <si>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</si>
  <si>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</si>
  <si>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</si>
  <si>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</si>
  <si>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</si>
  <si>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</si>
  <si>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</si>
  <si>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</si>
  <si>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</si>
  <si>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</si>
  <si>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</si>
  <si>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</si>
  <si>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</si>
  <si>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</si>
  <si>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</si>
  <si>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</si>
  <si>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</si>
  <si>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</si>
  <si>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</si>
  <si>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</si>
  <si>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</si>
  <si>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</si>
  <si>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</si>
  <si>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</si>
  <si>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</si>
  <si>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</si>
  <si>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</si>
  <si>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</si>
  <si>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</si>
  <si>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</si>
  <si>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</si>
  <si>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</si>
  <si>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</si>
  <si>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</si>
  <si>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</si>
  <si>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</si>
  <si>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</si>
  <si>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</si>
  <si>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</si>
  <si>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</si>
  <si>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</si>
  <si>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</si>
  <si>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</si>
  <si>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</si>
  <si>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</si>
  <si>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</si>
  <si>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</si>
  <si>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</si>
  <si>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</si>
  <si>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</si>
  <si>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</si>
  <si>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</si>
  <si>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</si>
  <si>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</si>
  <si>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</si>
  <si>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</si>
  <si>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</si>
  <si>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</si>
  <si>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</si>
  <si>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</si>
  <si>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</si>
  <si>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</si>
  <si>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</si>
  <si>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</si>
  <si>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</si>
  <si>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</si>
  <si>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</si>
  <si>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</si>
  <si>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</si>
  <si>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</si>
  <si>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</si>
  <si>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</si>
  <si>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</si>
  <si>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</si>
  <si>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</si>
  <si>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</si>
  <si>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</si>
  <si>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</si>
  <si>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</si>
  <si>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</si>
  <si>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</si>
  <si>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</si>
  <si>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</si>
  <si>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</si>
  <si>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</si>
  <si>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</si>
  <si>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</si>
  <si>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</si>
  <si>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</si>
  <si>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</si>
  <si>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</si>
  <si>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</si>
  <si>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</si>
  <si>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</si>
  <si>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</si>
  <si>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</si>
  <si>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</si>
  <si>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</si>
  <si>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</si>
  <si>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</si>
  <si>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</si>
  <si>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</si>
  <si>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</si>
  <si>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</si>
  <si>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</si>
  <si>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</si>
  <si>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</si>
  <si>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</si>
  <si>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</si>
  <si>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</si>
  <si>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</si>
  <si>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</si>
  <si>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</si>
  <si>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</si>
  <si>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</si>
  <si>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</si>
  <si>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</si>
  <si>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</si>
  <si>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</si>
  <si>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</si>
  <si>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</si>
  <si>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</si>
  <si>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</si>
  <si>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</si>
  <si>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</si>
  <si>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</si>
  <si>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</si>
  <si>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</si>
  <si>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</si>
  <si>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</si>
  <si>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</si>
  <si>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</si>
  <si>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</si>
  <si>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</si>
  <si>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</si>
  <si>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</si>
  <si>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</si>
  <si>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</si>
  <si>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</si>
  <si>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</si>
  <si>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</si>
  <si>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</si>
  <si>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</si>
  <si>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</si>
  <si>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</si>
  <si>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</si>
  <si>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</si>
  <si>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</si>
  <si>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</si>
  <si>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</si>
  <si>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</si>
  <si>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</si>
  <si>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</si>
  <si>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</si>
  <si>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</si>
  <si>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</si>
  <si>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</si>
  <si>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</si>
  <si>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</si>
  <si>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</si>
  <si>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</si>
  <si>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</si>
  <si>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</si>
  <si>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</si>
  <si>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</si>
  <si>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</si>
  <si>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</si>
  <si>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</si>
  <si>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</si>
  <si>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</si>
  <si>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</si>
  <si>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</si>
  <si>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</si>
  <si>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</si>
  <si>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</si>
  <si>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</si>
  <si>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</si>
  <si>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</si>
  <si>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</si>
  <si>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</si>
  <si>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</si>
  <si>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</si>
  <si>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</si>
  <si>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</si>
  <si>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</si>
  <si>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</si>
  <si>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</si>
  <si>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</si>
  <si>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</si>
  <si>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</si>
  <si>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</si>
  <si>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</si>
  <si>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</si>
  <si>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</si>
  <si>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</si>
  <si>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</si>
  <si>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</si>
  <si>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</si>
  <si>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</si>
  <si>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</si>
  <si>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</si>
  <si>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</si>
  <si>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</si>
  <si>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</si>
  <si>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</si>
  <si>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</si>
  <si>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</si>
  <si>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</si>
  <si>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</si>
  <si>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</si>
  <si>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</si>
  <si>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</si>
  <si>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</si>
  <si>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</si>
  <si>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</si>
  <si>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</si>
  <si>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</si>
  <si>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</si>
  <si>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</si>
  <si>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</si>
  <si>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</si>
  <si>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</si>
  <si>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</si>
  <si>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</si>
  <si>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</si>
  <si>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</si>
  <si>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</si>
  <si>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</si>
  <si>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</si>
  <si>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</si>
  <si>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</si>
  <si>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</si>
  <si>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</si>
  <si>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</si>
  <si>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</si>
  <si>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</si>
  <si>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</si>
  <si>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</si>
  <si>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</si>
  <si>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</si>
  <si>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</si>
  <si>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</si>
  <si>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</si>
  <si>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</si>
  <si>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</si>
  <si>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</si>
  <si>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</si>
  <si>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</si>
  <si>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</si>
  <si>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</si>
  <si>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</si>
  <si>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</si>
  <si>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</si>
  <si>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</si>
  <si>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</si>
  <si>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</si>
  <si>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</si>
  <si>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</si>
  <si>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</si>
  <si>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</si>
  <si>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</si>
  <si>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</si>
  <si>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</si>
  <si>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</si>
  <si>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</si>
  <si>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</si>
  <si>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</si>
  <si>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</si>
  <si>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</si>
  <si>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</si>
  <si>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</si>
  <si>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</si>
  <si>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</si>
  <si>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</si>
  <si>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</si>
  <si>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</si>
  <si>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</si>
  <si>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</si>
  <si>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</si>
  <si>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</si>
  <si>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</si>
  <si>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</si>
  <si>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</si>
  <si>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</si>
  <si>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</si>
  <si>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</si>
  <si>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</si>
  <si>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</si>
  <si>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</si>
  <si>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</si>
  <si>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</si>
  <si>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</si>
  <si>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</si>
  <si>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</si>
  <si>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</si>
  <si>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</si>
  <si>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</si>
  <si>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</si>
  <si>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</si>
  <si>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</si>
  <si>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</si>
  <si>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</si>
  <si>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</si>
  <si>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</si>
  <si>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</si>
  <si>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</si>
  <si>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</si>
  <si>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</si>
  <si>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</si>
  <si>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</si>
  <si>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</si>
  <si>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</si>
  <si>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</si>
  <si>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</si>
  <si>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</si>
  <si>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</si>
  <si>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</si>
  <si>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</si>
  <si>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</si>
  <si>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</si>
  <si>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</si>
  <si>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</si>
  <si>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</si>
  <si>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</si>
  <si>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</si>
  <si>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</si>
  <si>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</si>
  <si>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</si>
  <si>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</si>
  <si>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</si>
  <si>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</si>
  <si>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</si>
  <si>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</si>
  <si>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</si>
  <si>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</si>
  <si>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</si>
  <si>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</si>
  <si>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</si>
  <si>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</si>
  <si>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</si>
  <si>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</si>
  <si>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</si>
  <si>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</si>
  <si>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</si>
  <si>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</si>
  <si>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</si>
  <si>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</si>
  <si>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</si>
  <si>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</si>
  <si>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</si>
  <si>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</si>
  <si>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</si>
  <si>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</si>
  <si>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</si>
  <si>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</si>
  <si>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</si>
  <si>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</si>
  <si>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</si>
  <si>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</si>
  <si>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</si>
  <si>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</si>
  <si>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</si>
  <si>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</si>
  <si>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</si>
  <si>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</si>
  <si>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</si>
  <si>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</si>
  <si>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</si>
  <si>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</si>
  <si>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</si>
  <si>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</si>
  <si>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</si>
  <si>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</si>
  <si>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</si>
  <si>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</si>
  <si>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</si>
  <si>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</si>
  <si>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</si>
  <si>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</si>
  <si>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</si>
  <si>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</si>
  <si>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</si>
  <si>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</si>
  <si>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</si>
  <si>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</si>
  <si>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</si>
  <si>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</si>
  <si>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</si>
  <si>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</si>
  <si>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</si>
  <si>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</si>
  <si>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</si>
  <si>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</si>
  <si>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</si>
  <si>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</si>
  <si>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</si>
  <si>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</si>
  <si>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</si>
  <si>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</si>
  <si>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</si>
  <si>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</si>
  <si>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</si>
  <si>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</si>
  <si>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</si>
  <si>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</si>
  <si>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</si>
  <si>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</si>
  <si>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</si>
  <si>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</si>
  <si>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</si>
  <si>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</si>
  <si>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</si>
  <si>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</si>
  <si>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</si>
  <si>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</si>
  <si>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</si>
  <si>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</si>
  <si>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</si>
  <si>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</si>
  <si>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</si>
  <si>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</si>
  <si>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</si>
  <si>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</si>
  <si>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</si>
  <si>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</si>
  <si>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</si>
  <si>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</si>
  <si>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</si>
  <si>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</si>
  <si>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</si>
  <si>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</si>
  <si>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</si>
  <si>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</si>
  <si>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</si>
  <si>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</si>
  <si>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</si>
  <si>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</si>
  <si>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</si>
  <si>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</si>
  <si>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</si>
  <si>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</si>
  <si>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</si>
  <si>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</si>
  <si>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</si>
  <si>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</si>
  <si>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</si>
  <si>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</si>
  <si>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</si>
  <si>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</si>
  <si>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</si>
  <si>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</si>
  <si>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</si>
  <si>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</si>
  <si>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</si>
  <si>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</si>
  <si>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</si>
  <si>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</si>
  <si>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</si>
  <si>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</si>
  <si>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</si>
  <si>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</si>
  <si>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</si>
  <si>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</si>
  <si>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</si>
  <si>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</si>
  <si>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</si>
  <si>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</si>
  <si>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</si>
  <si>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</si>
  <si>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</si>
  <si>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</si>
  <si>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</si>
  <si>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</si>
  <si>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</si>
  <si>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</si>
  <si>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</si>
  <si>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</si>
  <si>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</si>
  <si>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</si>
  <si>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</si>
  <si>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</si>
  <si>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</si>
  <si>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</si>
  <si>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</si>
  <si>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</si>
  <si>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</si>
  <si>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</si>
  <si>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</si>
  <si>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</si>
  <si>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</si>
  <si>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</si>
  <si>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</si>
  <si>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</si>
  <si>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</si>
  <si>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</si>
  <si>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</si>
  <si>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</si>
  <si>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</si>
  <si>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</si>
  <si>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</si>
  <si>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</si>
  <si>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</si>
  <si>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</si>
  <si>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</si>
  <si>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</si>
  <si>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</si>
  <si>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</si>
  <si>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</si>
  <si>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</si>
  <si>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</si>
  <si>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</si>
  <si>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</si>
  <si>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</si>
  <si>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</si>
  <si>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</si>
  <si>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</si>
  <si>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</si>
  <si>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</si>
  <si>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</si>
  <si>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</si>
  <si>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</si>
  <si>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</si>
  <si>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</si>
  <si>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</si>
  <si>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</si>
  <si>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</si>
  <si>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</si>
  <si>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</si>
  <si>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</si>
  <si>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</si>
  <si>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</si>
  <si>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</si>
  <si>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</si>
  <si>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</si>
  <si>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</si>
  <si>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</si>
  <si>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</si>
  <si>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</si>
  <si>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</si>
  <si>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</si>
  <si>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</si>
  <si>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</si>
  <si>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</si>
  <si>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</si>
  <si>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</si>
  <si>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</si>
  <si>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</si>
  <si>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</si>
  <si>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</si>
  <si>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</si>
  <si>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</si>
  <si>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</si>
  <si>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</si>
  <si>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</si>
  <si>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</si>
  <si>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</si>
  <si>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</si>
  <si>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</si>
  <si>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</si>
  <si>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</si>
  <si>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</si>
  <si>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</si>
  <si>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</si>
  <si>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</si>
  <si>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</si>
  <si>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</si>
  <si>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</si>
  <si>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</si>
  <si>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</si>
  <si>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</si>
  <si>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</si>
  <si>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</si>
  <si>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</si>
  <si>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</si>
  <si>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</si>
  <si>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</si>
  <si>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</si>
  <si>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</si>
  <si>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</si>
  <si>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</si>
  <si>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</si>
  <si>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</si>
  <si>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</si>
  <si>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</si>
  <si>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</si>
  <si>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</si>
  <si>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</si>
  <si>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</si>
  <si>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</si>
  <si>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</si>
  <si>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</si>
  <si>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</si>
  <si>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</si>
  <si>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</si>
  <si>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</si>
  <si>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</si>
  <si>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</si>
  <si>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</si>
  <si>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</si>
  <si>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</si>
  <si>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</si>
  <si>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</si>
  <si>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</si>
  <si>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</si>
  <si>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</si>
  <si>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</si>
  <si>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</si>
  <si>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</si>
  <si>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</si>
  <si>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</si>
  <si>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</si>
  <si>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</si>
  <si>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</si>
  <si>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</si>
  <si>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</si>
  <si>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</si>
  <si>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</si>
  <si>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</si>
  <si>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</si>
  <si>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</si>
  <si>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</si>
  <si>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</si>
  <si>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</si>
  <si>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</si>
  <si>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</si>
  <si>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</si>
  <si>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</si>
  <si>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</si>
  <si>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</si>
  <si>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</si>
  <si>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</si>
  <si>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</si>
  <si>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</si>
  <si>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</si>
  <si>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</si>
  <si>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</si>
  <si>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</si>
  <si>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</si>
  <si>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</si>
  <si>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</si>
  <si>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</si>
  <si>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</si>
  <si>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</si>
  <si>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</si>
  <si>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</si>
  <si>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</si>
  <si>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</si>
  <si>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</si>
  <si>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</si>
  <si>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</si>
  <si>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</si>
  <si>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</si>
  <si>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</si>
  <si>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</si>
  <si>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</si>
  <si>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</si>
  <si>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</si>
  <si>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</si>
  <si>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</si>
  <si>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</si>
  <si>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</si>
  <si>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</si>
  <si>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</si>
  <si>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</si>
  <si>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</si>
  <si>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</si>
  <si>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</si>
  <si>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</si>
  <si>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</si>
  <si>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</si>
  <si>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</si>
  <si>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</si>
  <si>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</si>
  <si>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</si>
  <si>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</si>
  <si>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</si>
  <si>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</si>
  <si>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</si>
  <si>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</si>
  <si>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</si>
  <si>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</si>
  <si>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</si>
  <si>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</si>
  <si>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</si>
  <si>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</si>
  <si>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</si>
  <si>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</si>
  <si>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</si>
  <si>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</si>
  <si>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</si>
  <si>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</si>
  <si>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</si>
  <si>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</si>
  <si>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</si>
  <si>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</si>
  <si>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</si>
  <si>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</si>
  <si>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</si>
  <si>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</si>
  <si>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</si>
  <si>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</si>
  <si>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</si>
  <si>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</si>
  <si>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</si>
  <si>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</si>
  <si>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</si>
  <si>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</si>
  <si>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</si>
  <si>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</si>
  <si>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</si>
  <si>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</si>
  <si>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</si>
  <si>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</si>
  <si>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</si>
  <si>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</si>
  <si>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</si>
  <si>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</si>
  <si>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</si>
  <si>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</si>
  <si>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</si>
  <si>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</si>
  <si>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</si>
  <si>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</si>
  <si>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</si>
  <si>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</si>
  <si>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</si>
  <si>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</si>
  <si>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</si>
  <si>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</si>
  <si>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</si>
  <si>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</si>
  <si>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</si>
  <si>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</si>
  <si>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</si>
  <si>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</si>
  <si>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</si>
  <si>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</si>
  <si>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</si>
  <si>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</si>
  <si>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</si>
  <si>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</si>
  <si>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</si>
  <si>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</si>
  <si>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</si>
  <si>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</si>
  <si>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</si>
  <si>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</si>
  <si>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</si>
  <si>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</si>
  <si>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</si>
  <si>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</si>
  <si>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</si>
  <si>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</si>
  <si>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</si>
  <si>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</si>
  <si>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</si>
  <si>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</si>
  <si>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</si>
  <si>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</si>
  <si>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</si>
  <si>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</si>
  <si>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</si>
  <si>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</si>
  <si>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</si>
  <si>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</si>
  <si>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</si>
  <si>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</si>
  <si>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</si>
  <si>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</si>
  <si>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</si>
  <si>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</si>
  <si>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</si>
  <si>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</si>
  <si>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</si>
  <si>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</si>
  <si>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</si>
  <si>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</si>
  <si>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</si>
  <si>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</si>
  <si>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</si>
  <si>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</si>
  <si>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</si>
  <si>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</si>
  <si>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</si>
  <si>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</si>
  <si>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</si>
  <si>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</si>
  <si>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</si>
  <si>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</si>
  <si>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</si>
  <si>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</si>
  <si>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</si>
  <si>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</si>
  <si>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</si>
  <si>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</si>
  <si>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</si>
  <si>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</si>
  <si>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</si>
  <si>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</si>
  <si>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</si>
  <si>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</si>
  <si>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</si>
  <si>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</si>
  <si>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</si>
  <si>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</si>
  <si>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</si>
  <si>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</si>
  <si>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</si>
  <si>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</si>
  <si>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</si>
  <si>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</si>
  <si>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</si>
  <si>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</si>
  <si>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</si>
  <si>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</si>
  <si>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</si>
  <si>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</si>
  <si>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</si>
  <si>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</si>
  <si>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</si>
  <si>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</si>
  <si>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</si>
  <si>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</si>
  <si>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</si>
  <si>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</si>
  <si>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</si>
  <si>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</si>
  <si>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</si>
  <si>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</si>
  <si>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</si>
  <si>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</si>
  <si>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</si>
  <si>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</si>
  <si>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</si>
  <si>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</si>
  <si>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</si>
  <si>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</si>
  <si>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</si>
  <si>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</si>
  <si>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</si>
  <si>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</si>
  <si>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</si>
  <si>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</si>
  <si>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</si>
  <si>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</si>
  <si>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</si>
  <si>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</si>
  <si>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</si>
  <si>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</si>
  <si>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</si>
  <si>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</si>
  <si>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</si>
  <si>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</si>
  <si>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</si>
  <si>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</si>
  <si>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</si>
  <si>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</si>
  <si>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</si>
  <si>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</si>
  <si>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</si>
  <si>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</si>
  <si>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</si>
  <si>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</si>
  <si>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</si>
  <si>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</si>
  <si>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</si>
  <si>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</si>
  <si>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</si>
  <si>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</si>
  <si>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</si>
  <si>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</si>
  <si>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</si>
  <si>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</si>
  <si>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</si>
  <si>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</si>
  <si>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</si>
  <si>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</si>
  <si>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</si>
  <si>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</si>
  <si>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</si>
  <si>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</si>
  <si>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</si>
  <si>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</si>
  <si>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</si>
  <si>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</si>
  <si>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</si>
  <si>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</si>
  <si>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</si>
  <si>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</si>
  <si>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</si>
  <si>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</si>
  <si>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</si>
  <si>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</si>
  <si>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</si>
  <si>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</si>
  <si>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</si>
  <si>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</si>
  <si>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</si>
  <si>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</si>
  <si>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</si>
  <si>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</si>
  <si>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</si>
  <si>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</si>
  <si>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</si>
  <si>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</si>
  <si>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</si>
  <si>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</si>
  <si>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</si>
  <si>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</si>
  <si>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</si>
  <si>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</si>
  <si>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</si>
  <si>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</si>
  <si>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</si>
  <si>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</si>
  <si>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</si>
  <si>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</si>
  <si>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</si>
  <si>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</si>
  <si>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</si>
  <si>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</si>
  <si>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</si>
  <si>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</si>
  <si>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</si>
  <si>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</si>
  <si>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</si>
  <si>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</si>
  <si>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</si>
  <si>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</si>
  <si>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</si>
  <si>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</si>
  <si>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</si>
  <si>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</si>
  <si>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</si>
  <si>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</si>
  <si>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</si>
  <si>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</si>
  <si>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</si>
  <si>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</si>
  <si>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</si>
  <si>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</si>
  <si>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</si>
  <si>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</si>
  <si>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</si>
  <si>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</si>
  <si>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</si>
  <si>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</si>
  <si>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</si>
  <si>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</si>
  <si>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</si>
  <si>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</si>
  <si>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</si>
  <si>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</si>
  <si>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</si>
  <si>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</si>
  <si>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</si>
  <si>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</si>
  <si>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</si>
  <si>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</si>
  <si>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</si>
  <si>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</si>
  <si>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</si>
  <si>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</si>
  <si>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</si>
  <si>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</si>
  <si>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</si>
  <si>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</si>
  <si>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</si>
  <si>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</si>
  <si>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</si>
  <si>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</si>
  <si>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</si>
  <si>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</si>
  <si>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</si>
  <si>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</si>
  <si>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</si>
  <si>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</si>
  <si>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</si>
  <si>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</si>
  <si>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</si>
  <si>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</si>
  <si>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</si>
  <si>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</si>
  <si>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</si>
  <si>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</si>
  <si>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</si>
  <si>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</si>
  <si>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</si>
  <si>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</si>
  <si>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</si>
  <si>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</si>
  <si>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</si>
  <si>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</si>
  <si>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</si>
  <si>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</si>
  <si>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</si>
  <si>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</si>
  <si>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</si>
  <si>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</si>
  <si>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</si>
  <si>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</si>
  <si>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</si>
  <si>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</si>
  <si>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</si>
  <si>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</si>
  <si>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</si>
  <si>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</si>
  <si>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</si>
  <si>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</si>
  <si>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</si>
  <si>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</si>
  <si>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</si>
  <si>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</si>
  <si>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</si>
  <si>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</si>
  <si>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</si>
  <si>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</si>
  <si>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</si>
  <si>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</si>
  <si>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</si>
  <si>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</si>
  <si>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</si>
  <si>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</si>
  <si>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</si>
  <si>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</si>
  <si>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</si>
  <si>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</si>
  <si>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</si>
  <si>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</si>
  <si>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</si>
  <si>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</si>
  <si>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</si>
  <si>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</si>
  <si>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</si>
  <si>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</si>
  <si>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</si>
  <si>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</si>
  <si>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</si>
  <si>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</si>
  <si>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</si>
  <si>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</si>
  <si>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</si>
  <si>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</si>
  <si>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</si>
  <si>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</si>
  <si>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</si>
  <si>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</si>
  <si>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</si>
  <si>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</si>
  <si>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</si>
  <si>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</si>
  <si>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</si>
  <si>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</si>
  <si>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</si>
  <si>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</si>
  <si>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</si>
  <si>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</si>
  <si>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</si>
  <si>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</si>
  <si>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</si>
  <si>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</si>
  <si>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</si>
  <si>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</si>
  <si>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</si>
  <si>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</si>
  <si>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</si>
  <si>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</si>
  <si>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</si>
  <si>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</si>
  <si>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</si>
  <si>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</si>
  <si>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</si>
  <si>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</si>
  <si>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</si>
  <si>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</si>
  <si>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</si>
  <si>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</si>
  <si>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</si>
  <si>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</si>
  <si>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</si>
  <si>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</si>
  <si>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</si>
  <si>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</si>
  <si>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</si>
  <si>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</si>
  <si>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</si>
  <si>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</si>
  <si>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</si>
  <si>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</si>
  <si>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</si>
  <si>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</si>
  <si>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</si>
  <si>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</si>
  <si>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</si>
  <si>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</si>
  <si>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</si>
  <si>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</si>
  <si>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</si>
  <si>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</si>
  <si>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</si>
  <si>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</si>
  <si>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</si>
  <si>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</si>
  <si>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</si>
  <si>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</si>
  <si>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</si>
  <si>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</si>
  <si>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</si>
  <si>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</si>
  <si>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</si>
  <si>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</si>
  <si>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</si>
  <si>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</si>
  <si>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</si>
  <si>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</si>
  <si>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</si>
  <si>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</si>
  <si>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</si>
  <si>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</si>
  <si>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</si>
  <si>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</si>
  <si>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</si>
  <si>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</si>
  <si>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</si>
  <si>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</si>
  <si>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</si>
  <si>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</si>
  <si>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</si>
  <si>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</si>
  <si>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</si>
  <si>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</si>
  <si>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</si>
  <si>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</si>
  <si>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</si>
  <si>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</si>
  <si>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</si>
  <si>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</si>
  <si>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</si>
  <si>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</si>
  <si>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</si>
  <si>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</si>
  <si>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</si>
  <si>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</si>
  <si>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</si>
  <si>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</si>
  <si>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</si>
  <si>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</si>
  <si>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</si>
  <si>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</si>
  <si>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</si>
  <si>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</si>
  <si>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</si>
  <si>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</si>
  <si>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</si>
  <si>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</si>
  <si>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</si>
  <si>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</si>
  <si>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</si>
  <si>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</si>
  <si>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</si>
  <si>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</si>
  <si>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</si>
  <si>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</si>
  <si>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</si>
  <si>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</si>
  <si>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</si>
  <si>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</si>
  <si>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</si>
  <si>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</si>
  <si>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</si>
  <si>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</si>
  <si>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</si>
  <si>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</si>
  <si>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</si>
  <si>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</si>
  <si>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</si>
  <si>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</si>
  <si>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</si>
  <si>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</si>
  <si>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</si>
  <si>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</si>
  <si>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</si>
  <si>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</si>
  <si>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</si>
  <si>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</si>
  <si>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</si>
  <si>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</si>
  <si>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</si>
  <si>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</si>
  <si>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</si>
  <si>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</si>
  <si>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</si>
  <si>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</si>
  <si>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</si>
  <si>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</si>
  <si>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</si>
  <si>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</si>
  <si>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</si>
  <si>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</si>
  <si>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</si>
  <si>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</si>
  <si>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</si>
  <si>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</si>
  <si>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</si>
  <si>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</si>
  <si>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</si>
  <si>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</si>
  <si>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</si>
  <si>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</si>
  <si>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</si>
  <si>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</si>
  <si>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</si>
  <si>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</si>
  <si>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</si>
  <si>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</si>
  <si>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</si>
  <si>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</si>
  <si>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</si>
  <si>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</si>
  <si>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</si>
  <si>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</si>
  <si>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</si>
  <si>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</si>
  <si>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</si>
  <si>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</si>
  <si>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</si>
  <si>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</si>
  <si>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</si>
  <si>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</si>
  <si>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</si>
  <si>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</si>
  <si>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</si>
  <si>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</si>
  <si>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</si>
  <si>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</si>
  <si>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</si>
  <si>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</si>
  <si>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</si>
  <si>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</si>
  <si>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</si>
  <si>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</si>
  <si>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</si>
  <si>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</si>
  <si>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</si>
  <si>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</si>
  <si>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</si>
  <si>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</si>
  <si>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</si>
  <si>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</si>
  <si>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</si>
  <si>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</si>
  <si>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</si>
  <si>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</si>
  <si>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</si>
  <si>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</si>
  <si>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</si>
  <si>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</si>
  <si>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</si>
  <si>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</si>
  <si>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</si>
  <si>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</si>
  <si>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</si>
  <si>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</si>
  <si>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</si>
  <si>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</si>
  <si>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</si>
  <si>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</si>
  <si>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</si>
  <si>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</si>
  <si>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</si>
  <si>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</si>
  <si>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</si>
  <si>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</si>
  <si>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</si>
  <si>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</si>
  <si>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</si>
  <si>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</si>
  <si>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</si>
  <si>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</si>
  <si>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</si>
  <si>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</si>
  <si>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</si>
  <si>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</si>
  <si>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</si>
  <si>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</si>
  <si>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</si>
  <si>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</si>
  <si>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</si>
  <si>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</si>
  <si>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</si>
  <si>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</si>
  <si>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</si>
  <si>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</si>
  <si>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</si>
  <si>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</si>
  <si>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</si>
  <si>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</si>
  <si>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</si>
  <si>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</si>
  <si>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</si>
  <si>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</si>
  <si>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</si>
  <si>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</si>
  <si>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</si>
  <si>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</si>
  <si>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</si>
  <si>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</si>
  <si>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</si>
  <si>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</si>
  <si>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</si>
  <si>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</si>
  <si>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</si>
  <si>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</si>
  <si>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</si>
  <si>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</si>
  <si>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</si>
  <si>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</si>
  <si>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</si>
  <si>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</si>
  <si>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</si>
  <si>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</si>
  <si>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</si>
  <si>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</si>
  <si>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</si>
  <si>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</si>
  <si>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</si>
  <si>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</si>
  <si>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</si>
  <si>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</si>
  <si>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</si>
  <si>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</si>
  <si>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</si>
  <si>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</si>
  <si>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</si>
  <si>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</si>
  <si>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</si>
  <si>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</si>
  <si>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</si>
  <si>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</si>
  <si>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</si>
  <si>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</si>
  <si>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</si>
  <si>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</si>
  <si>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</si>
  <si>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</si>
  <si>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</si>
  <si>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</si>
  <si>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</si>
  <si>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</si>
  <si>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</si>
  <si>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</si>
  <si>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</si>
  <si>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</si>
  <si>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</si>
  <si>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</si>
  <si>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</si>
  <si>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</si>
  <si>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</si>
  <si>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</si>
  <si>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</si>
  <si>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</si>
  <si>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</si>
  <si>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</si>
  <si>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</si>
  <si>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</si>
  <si>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</si>
  <si>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</si>
  <si>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</si>
  <si>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</si>
  <si>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</si>
  <si>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</si>
  <si>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</si>
  <si>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</si>
  <si>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</si>
  <si>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</si>
  <si>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</si>
  <si>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</si>
  <si>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</si>
  <si>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</si>
  <si>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</si>
  <si>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</si>
  <si>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</si>
  <si>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</si>
  <si>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</si>
  <si>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</si>
  <si>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</si>
  <si>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</si>
  <si>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</si>
  <si>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</si>
  <si>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</si>
  <si>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</si>
  <si>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</si>
  <si>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</si>
  <si>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</si>
  <si>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</si>
  <si>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</si>
  <si>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</si>
  <si>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</si>
  <si>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</si>
  <si>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</si>
  <si>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</si>
  <si>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</si>
  <si>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</si>
  <si>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</si>
  <si>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</si>
  <si>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</si>
  <si>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</si>
  <si>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</si>
  <si>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</si>
  <si>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</si>
  <si>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</si>
  <si>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</si>
  <si>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</si>
  <si>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</si>
  <si>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</si>
  <si>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</si>
  <si>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</si>
  <si>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</si>
  <si>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</si>
  <si>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</si>
  <si>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</si>
  <si>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</si>
  <si>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</si>
  <si>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</si>
  <si>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</si>
  <si>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</si>
  <si>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</si>
  <si>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</si>
  <si>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</si>
  <si>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</si>
  <si>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</si>
  <si>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</si>
  <si>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</si>
  <si>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</si>
  <si>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</si>
  <si>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</si>
  <si>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</si>
  <si>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</si>
  <si>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</si>
  <si>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</si>
  <si>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</si>
  <si>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</si>
  <si>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</si>
  <si>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</si>
  <si>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</si>
  <si>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</si>
  <si>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</si>
  <si>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</si>
  <si>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</si>
  <si>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</si>
  <si>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</si>
  <si>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</si>
  <si>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</si>
  <si>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</si>
  <si>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</si>
  <si>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</si>
  <si>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</si>
  <si>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</si>
  <si>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</si>
  <si>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</si>
  <si>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</si>
  <si>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</si>
  <si>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</si>
  <si>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</si>
  <si>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</si>
  <si>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</si>
  <si>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</si>
  <si>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</si>
  <si>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</si>
  <si>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</si>
  <si>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</si>
  <si>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</si>
  <si>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</si>
  <si>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</si>
  <si>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</si>
  <si>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</si>
  <si>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</si>
  <si>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</si>
  <si>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</si>
  <si>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</si>
  <si>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</si>
  <si>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</si>
  <si>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</si>
  <si>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</si>
  <si>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</si>
  <si>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</si>
  <si>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</si>
  <si>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</si>
  <si>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</si>
  <si>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</si>
  <si>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</si>
  <si>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</si>
  <si>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</si>
  <si>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</si>
  <si>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</si>
  <si>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</si>
  <si>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</si>
  <si>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</si>
  <si>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</si>
  <si>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</si>
  <si>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</si>
  <si>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</si>
  <si>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</si>
  <si>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</si>
  <si>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</si>
  <si>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</si>
  <si>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</si>
  <si>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</si>
  <si>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</si>
  <si>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</si>
  <si>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</si>
  <si>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</si>
  <si>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</si>
  <si>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</si>
  <si>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</si>
  <si>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</si>
  <si>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</si>
  <si>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</si>
  <si>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</si>
  <si>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</si>
  <si>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</si>
  <si>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</si>
  <si>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</si>
  <si>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</si>
  <si>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</si>
  <si>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</si>
  <si>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</si>
  <si>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</si>
  <si>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</si>
  <si>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</si>
  <si>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</si>
  <si>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</si>
  <si>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</si>
  <si>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</si>
  <si>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</si>
  <si>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</si>
  <si>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</si>
  <si>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</si>
  <si>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</si>
  <si>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</si>
  <si>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</si>
  <si>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</si>
  <si>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</si>
  <si>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</si>
  <si>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</si>
  <si>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</si>
  <si>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</si>
  <si>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</si>
  <si>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</si>
  <si>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</si>
  <si>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</si>
  <si>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</si>
  <si>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</si>
  <si>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</si>
  <si>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</si>
  <si>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</si>
  <si>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</si>
  <si>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</si>
  <si>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</si>
  <si>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</si>
  <si>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</si>
  <si>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</si>
  <si>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</si>
  <si>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</si>
  <si>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</si>
  <si>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</si>
  <si>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</si>
  <si>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</si>
  <si>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</si>
  <si>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</si>
  <si>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</si>
  <si>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</si>
  <si>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</si>
  <si>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</si>
  <si>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</si>
  <si>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</si>
  <si>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</si>
  <si>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</si>
  <si>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</si>
  <si>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</si>
  <si>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</si>
  <si>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</si>
  <si>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</si>
  <si>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</si>
  <si>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</si>
  <si>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</si>
  <si>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</si>
  <si>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</si>
  <si>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</si>
  <si>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</si>
  <si>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</si>
  <si>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</si>
  <si>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</si>
  <si>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</si>
  <si>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</si>
  <si>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</si>
  <si>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</si>
  <si>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</si>
  <si>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</si>
  <si>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</si>
  <si>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</si>
  <si>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</si>
  <si>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</si>
  <si>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</si>
  <si>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</si>
  <si>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</si>
  <si>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</si>
  <si>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</si>
  <si>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</si>
  <si>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</si>
  <si>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</si>
  <si>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</si>
  <si>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</si>
  <si>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</si>
  <si>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</si>
  <si>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</si>
  <si>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</si>
  <si>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</si>
  <si>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</si>
  <si>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</si>
  <si>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</si>
  <si>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</si>
  <si>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</si>
  <si>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</si>
  <si>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</si>
  <si>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</si>
  <si>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</si>
  <si>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</si>
  <si>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</si>
  <si>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</si>
  <si>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</si>
  <si>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</si>
  <si>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</si>
  <si>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</si>
  <si>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</si>
  <si>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</si>
  <si>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</si>
  <si>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</si>
  <si>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</si>
  <si>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</si>
  <si>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</si>
  <si>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</si>
  <si>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</si>
  <si>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</si>
  <si>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</si>
  <si>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</si>
  <si>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</si>
  <si>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</si>
  <si>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</si>
  <si>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</si>
  <si>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</si>
  <si>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</si>
  <si>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</si>
  <si>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</si>
  <si>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</si>
  <si>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</si>
  <si>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</si>
  <si>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</si>
  <si>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</si>
  <si>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</si>
  <si>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</si>
  <si>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</si>
  <si>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</si>
  <si>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</si>
  <si>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</si>
  <si>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</si>
  <si>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</si>
  <si>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</si>
  <si>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</si>
  <si>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</si>
  <si>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</si>
  <si>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</si>
  <si>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</si>
  <si>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</si>
  <si>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</si>
  <si>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</si>
  <si>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</si>
  <si>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</si>
  <si>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</si>
  <si>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</si>
  <si>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</si>
  <si>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</si>
  <si>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</si>
  <si>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</si>
  <si>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</si>
  <si>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</si>
  <si>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</si>
  <si>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</si>
  <si>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</si>
  <si>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</si>
  <si>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</si>
  <si>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</si>
  <si>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</si>
  <si>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</si>
  <si>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</si>
  <si>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</si>
  <si>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</si>
  <si>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</si>
  <si>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</si>
  <si>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</si>
  <si>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</si>
  <si>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</si>
  <si>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</si>
  <si>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</si>
  <si>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</si>
  <si>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</si>
  <si>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</si>
  <si>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</si>
  <si>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</si>
  <si>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</si>
  <si>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</si>
  <si>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</si>
  <si>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</si>
  <si>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</si>
  <si>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</si>
  <si>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</si>
  <si>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</si>
  <si>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</si>
  <si>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</si>
  <si>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</si>
  <si>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</si>
  <si>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</si>
  <si>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</si>
  <si>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</si>
  <si>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</si>
  <si>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</si>
  <si>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</si>
  <si>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</si>
  <si>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</si>
  <si>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</si>
  <si>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</si>
  <si>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</si>
  <si>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</si>
  <si>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</si>
  <si>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</si>
  <si>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</si>
  <si>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</si>
  <si>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</si>
  <si>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</si>
  <si>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</si>
  <si>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</si>
  <si>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</si>
  <si>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</si>
  <si>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</si>
  <si>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</si>
  <si>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</si>
  <si>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</si>
  <si>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</si>
  <si>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</si>
  <si>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</si>
  <si>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</si>
  <si>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</si>
  <si>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</si>
  <si>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</si>
  <si>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</si>
  <si>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</si>
  <si>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</si>
  <si>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</si>
  <si>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</si>
  <si>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</si>
  <si>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</si>
  <si>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</si>
  <si>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</si>
  <si>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</si>
  <si>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</si>
  <si>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</si>
  <si>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</si>
  <si>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</si>
  <si>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</si>
  <si>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</si>
  <si>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</si>
  <si>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</si>
  <si>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</si>
  <si>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</si>
  <si>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</si>
  <si>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</si>
  <si>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</si>
  <si>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</si>
  <si>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</si>
  <si>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</si>
  <si>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</si>
  <si>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</si>
  <si>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</si>
  <si>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</si>
  <si>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</si>
  <si>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</si>
  <si>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</si>
  <si>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</si>
  <si>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</si>
  <si>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</si>
  <si>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</si>
  <si>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</si>
  <si>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</si>
  <si>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</si>
  <si>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</si>
  <si>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</si>
  <si>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</si>
  <si>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</si>
  <si>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</si>
  <si>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</si>
  <si>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</si>
  <si>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</si>
  <si>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</si>
  <si>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</si>
  <si>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</si>
  <si>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</si>
  <si>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</si>
  <si>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</si>
  <si>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</si>
  <si>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</si>
  <si>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</si>
  <si>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</si>
  <si>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</si>
  <si>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</si>
  <si>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</si>
  <si>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</si>
  <si>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</si>
  <si>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</si>
  <si>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</si>
  <si>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</si>
  <si>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</si>
  <si>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</si>
  <si>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</si>
  <si>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</si>
  <si>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</si>
  <si>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</si>
  <si>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</si>
  <si>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</si>
  <si>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</si>
  <si>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</si>
  <si>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</si>
  <si>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</si>
  <si>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</si>
  <si>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</si>
  <si>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</si>
  <si>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</si>
  <si>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</si>
  <si>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</si>
  <si>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</si>
  <si>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</si>
  <si>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</si>
  <si>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</si>
  <si>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</si>
  <si>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</si>
  <si>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</si>
  <si>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</si>
  <si>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</si>
  <si>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</si>
  <si>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</si>
  <si>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</si>
  <si>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</si>
  <si>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</si>
  <si>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</si>
  <si>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</si>
  <si>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</si>
  <si>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</si>
  <si>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</si>
  <si>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</si>
  <si>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</si>
  <si>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</si>
  <si>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</si>
  <si>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</si>
  <si>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</si>
  <si>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</si>
  <si>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</si>
  <si>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</si>
  <si>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</si>
  <si>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</si>
  <si>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</si>
  <si>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</si>
  <si>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</si>
  <si>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</si>
  <si>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</si>
  <si>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</si>
  <si>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</si>
  <si>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</si>
  <si>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</si>
  <si>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</si>
  <si>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</si>
  <si>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</si>
  <si>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</si>
  <si>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</si>
  <si>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</si>
  <si>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</si>
  <si>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</si>
  <si>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</si>
  <si>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</si>
  <si>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</si>
  <si>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</si>
  <si>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</si>
  <si>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</si>
  <si>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</si>
  <si>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</si>
  <si>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</si>
  <si>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</si>
  <si>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</si>
  <si>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</si>
  <si>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</si>
  <si>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</si>
  <si>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</si>
  <si>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</si>
  <si>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</si>
  <si>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</si>
  <si>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</si>
  <si>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</si>
  <si>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</si>
  <si>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</si>
  <si>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</si>
  <si>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</si>
  <si>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</si>
  <si>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</si>
  <si>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</si>
  <si>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</si>
  <si>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</si>
  <si>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</si>
  <si>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</si>
  <si>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</si>
  <si>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</si>
  <si>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</si>
  <si>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</si>
  <si>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</si>
  <si>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</si>
  <si>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</si>
  <si>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</si>
  <si>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</si>
  <si>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</si>
  <si>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</si>
  <si>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</si>
  <si>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</si>
  <si>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</si>
  <si>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</si>
  <si>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</si>
  <si>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</si>
  <si>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</si>
  <si>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</si>
  <si>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</si>
  <si>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</si>
  <si>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</si>
  <si>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</si>
  <si>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</si>
  <si>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</si>
  <si>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</si>
  <si>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</si>
  <si>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</si>
  <si>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</si>
  <si>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</si>
  <si>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</si>
  <si>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</si>
  <si>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</si>
  <si>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</si>
  <si>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</si>
  <si>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</si>
  <si>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</si>
  <si>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</si>
  <si>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</si>
  <si>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</si>
  <si>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</si>
  <si>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</si>
  <si>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</si>
  <si>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</si>
  <si>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</si>
  <si>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</si>
  <si>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</si>
  <si>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</si>
  <si>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</si>
  <si>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</si>
  <si>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</si>
  <si>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</si>
  <si>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</si>
  <si>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</si>
  <si>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</si>
  <si>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</si>
  <si>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</si>
  <si>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</si>
  <si>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</si>
  <si>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</si>
  <si>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</si>
  <si>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</si>
  <si>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</si>
  <si>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</si>
  <si>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</si>
  <si>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</si>
  <si>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</si>
  <si>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</si>
  <si>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</si>
  <si>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</si>
  <si>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</si>
  <si>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</si>
  <si>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</si>
  <si>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</si>
  <si>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</si>
  <si>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</si>
  <si>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</si>
  <si>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</si>
  <si>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</si>
  <si>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</si>
  <si>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</si>
  <si>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</si>
  <si>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</si>
  <si>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</si>
  <si>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</si>
  <si>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</si>
  <si>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</si>
  <si>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</si>
  <si>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</si>
  <si>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</si>
  <si>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</si>
  <si>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</si>
  <si>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</si>
  <si>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</si>
  <si>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</si>
  <si>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</si>
  <si>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</si>
  <si>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</si>
  <si>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</si>
  <si>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</si>
  <si>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</si>
  <si>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</si>
  <si>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</si>
  <si>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</si>
  <si>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</si>
  <si>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</si>
  <si>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</si>
  <si>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</si>
  <si>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</si>
  <si>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</si>
  <si>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</si>
  <si>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</si>
  <si>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</si>
  <si>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</si>
  <si>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</si>
  <si>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</si>
  <si>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</si>
  <si>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</si>
  <si>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</si>
  <si>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</si>
  <si>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</si>
  <si>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</si>
  <si>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</si>
  <si>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</si>
  <si>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</si>
  <si>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</si>
  <si>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</si>
  <si>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</si>
  <si>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</si>
  <si>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</si>
  <si>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</si>
  <si>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</si>
  <si>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</si>
  <si>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</si>
  <si>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</si>
  <si>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</si>
  <si>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</si>
  <si>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</si>
  <si>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</si>
  <si>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</si>
  <si>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</si>
  <si>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</si>
  <si>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</si>
  <si>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</si>
  <si>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</si>
  <si>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</si>
  <si>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</si>
  <si>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</si>
  <si>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</si>
  <si>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</si>
  <si>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</si>
  <si>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</si>
  <si>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</si>
  <si>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</si>
  <si>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</si>
  <si>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</si>
  <si>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</si>
  <si>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</si>
  <si>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</si>
  <si>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</si>
  <si>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</si>
  <si>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</si>
  <si>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</si>
  <si>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</si>
  <si>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</si>
  <si>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</si>
  <si>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</si>
  <si>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</si>
  <si>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</si>
  <si>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</si>
  <si>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</si>
  <si>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</si>
  <si>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</si>
  <si>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</si>
  <si>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</si>
  <si>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</si>
  <si>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</si>
  <si>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</si>
  <si>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</si>
  <si>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</si>
  <si>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</si>
  <si>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</si>
  <si>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</si>
  <si>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</si>
  <si>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</si>
  <si>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</si>
  <si>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</si>
  <si>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</si>
  <si>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</si>
  <si>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</si>
  <si>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</si>
  <si>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</si>
  <si>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</si>
  <si>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</si>
  <si>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</si>
  <si>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</si>
  <si>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</si>
  <si>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</si>
  <si>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</si>
  <si>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</si>
  <si>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</si>
  <si>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</si>
  <si>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</si>
  <si>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</si>
  <si>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</si>
  <si>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</si>
  <si>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</si>
  <si>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</si>
  <si>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</si>
  <si>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</si>
  <si>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</si>
  <si>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</si>
  <si>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</si>
  <si>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</si>
  <si>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</si>
  <si>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</si>
  <si>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</si>
  <si>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</si>
  <si>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</si>
  <si>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</si>
  <si>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</si>
  <si>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</si>
  <si>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</si>
  <si>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</si>
  <si>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</si>
  <si>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</si>
  <si>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</si>
  <si>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</si>
  <si>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</si>
  <si>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</si>
  <si>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</si>
  <si>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</si>
  <si>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</si>
  <si>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</si>
  <si>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</si>
  <si>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</si>
  <si>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</si>
  <si>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</si>
  <si>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</si>
  <si>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</si>
  <si>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</si>
  <si>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</si>
  <si>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</si>
  <si>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</si>
  <si>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</si>
  <si>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</si>
  <si>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</si>
  <si>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</si>
  <si>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</si>
  <si>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</si>
  <si>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</si>
  <si>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</si>
  <si>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</si>
  <si>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</si>
  <si>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</si>
  <si>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</si>
  <si>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</si>
  <si>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</si>
  <si>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</si>
  <si>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</si>
  <si>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</si>
  <si>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</si>
  <si>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</si>
  <si>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</si>
  <si>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</si>
  <si>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</si>
  <si>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</si>
  <si>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</si>
  <si>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</si>
  <si>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</si>
  <si>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</si>
  <si>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</si>
  <si>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</si>
  <si>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</si>
  <si>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</si>
  <si>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</si>
  <si>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</si>
  <si>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</si>
  <si>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</si>
  <si>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</si>
  <si>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</si>
  <si>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</si>
  <si>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</si>
  <si>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</si>
  <si>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</si>
  <si>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</si>
  <si>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</si>
  <si>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</si>
  <si>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</si>
  <si>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</si>
  <si>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</si>
  <si>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</si>
  <si>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</si>
  <si>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</si>
  <si>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</si>
  <si>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</si>
  <si>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</si>
  <si>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</si>
  <si>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</si>
  <si>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</si>
  <si>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</si>
  <si>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</si>
  <si>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</si>
  <si>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</si>
  <si>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</si>
  <si>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</si>
  <si>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</si>
  <si>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</si>
  <si>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</si>
  <si>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</si>
  <si>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</si>
  <si>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</si>
  <si>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</si>
  <si>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</si>
  <si>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</si>
  <si>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</si>
  <si>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</si>
  <si>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</si>
  <si>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</si>
  <si>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</si>
  <si>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</si>
  <si>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</si>
  <si>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</si>
  <si>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</si>
  <si>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</si>
  <si>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</si>
  <si>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</si>
  <si>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</si>
  <si>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</si>
  <si>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</si>
  <si>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</si>
  <si>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</si>
  <si>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</si>
  <si>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</si>
  <si>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</si>
  <si>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</si>
  <si>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</si>
  <si>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</si>
  <si>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</si>
  <si>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</si>
  <si>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</si>
  <si>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</si>
  <si>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</si>
  <si>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</si>
  <si>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</si>
  <si>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</si>
  <si>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</si>
  <si>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</si>
  <si>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</si>
  <si>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</si>
  <si>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</si>
  <si>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</si>
  <si>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</si>
  <si>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</si>
  <si>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</si>
  <si>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</si>
  <si>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</si>
  <si>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</si>
  <si>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</si>
  <si>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</si>
  <si>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</si>
  <si>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</si>
  <si>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</si>
  <si>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</si>
  <si>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</si>
  <si>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</si>
  <si>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</si>
  <si>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</si>
  <si>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</si>
  <si>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</si>
  <si>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</si>
  <si>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</si>
  <si>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</si>
  <si>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</si>
  <si>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</si>
  <si>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</si>
  <si>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</si>
  <si>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</si>
  <si>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</si>
  <si>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</si>
  <si>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</si>
  <si>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</si>
  <si>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</si>
  <si>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</si>
  <si>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</si>
  <si>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</si>
  <si>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</si>
  <si>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</si>
  <si>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</si>
  <si>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</si>
  <si>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</si>
  <si>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</si>
  <si>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</si>
  <si>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</si>
  <si>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</si>
  <si>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</si>
  <si>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</si>
  <si>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</si>
  <si>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</si>
  <si>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</si>
  <si>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</si>
  <si>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</si>
  <si>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</si>
  <si>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</si>
  <si>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</si>
  <si>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</si>
  <si>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</si>
  <si>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</si>
  <si>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</si>
  <si>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</si>
  <si>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</si>
  <si>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</si>
  <si>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</si>
  <si>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</si>
  <si>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</si>
  <si>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</si>
  <si>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</si>
  <si>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</si>
  <si>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</si>
  <si>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</si>
  <si>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</si>
  <si>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</si>
  <si>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</si>
  <si>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</si>
  <si>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</si>
  <si>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</si>
  <si>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</si>
  <si>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</si>
  <si>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</si>
  <si>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</si>
  <si>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</si>
  <si>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</si>
  <si>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</si>
  <si>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</si>
  <si>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</si>
  <si>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</si>
  <si>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</si>
  <si>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</si>
  <si>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</si>
  <si>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</si>
  <si>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</si>
  <si>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</si>
  <si>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</si>
  <si>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</si>
  <si>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</si>
  <si>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</si>
  <si>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</si>
  <si>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</si>
  <si>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</si>
  <si>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</si>
  <si>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</si>
  <si>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</si>
  <si>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</si>
  <si>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</si>
  <si>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</si>
  <si>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</si>
  <si>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</si>
  <si>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</si>
  <si>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</si>
  <si>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</si>
  <si>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</si>
  <si>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</si>
  <si>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</si>
  <si>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</si>
  <si>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</si>
  <si>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</si>
  <si>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</si>
  <si>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</si>
  <si>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</si>
  <si>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</si>
  <si>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</si>
  <si>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</si>
  <si>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</si>
  <si>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</si>
  <si>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</si>
  <si>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</si>
  <si>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</si>
  <si>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</si>
  <si>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</si>
  <si>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</si>
  <si>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</si>
  <si>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</si>
  <si>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</si>
  <si>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</si>
  <si>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</si>
  <si>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</si>
  <si>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</si>
  <si>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</si>
  <si>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</si>
  <si>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</si>
  <si>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</si>
  <si>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</si>
  <si>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</si>
  <si>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</si>
  <si>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</si>
  <si>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</si>
  <si>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</si>
  <si>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</si>
  <si>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</si>
  <si>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</si>
  <si>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</si>
  <si>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</si>
  <si>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</si>
  <si>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</si>
  <si>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</si>
  <si>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</si>
  <si>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</si>
  <si>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</si>
  <si>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</si>
  <si>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</si>
  <si>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</si>
  <si>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</si>
  <si>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</si>
  <si>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</si>
  <si>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</si>
  <si>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</si>
  <si>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</si>
  <si>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</si>
  <si>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</si>
  <si>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</si>
  <si>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</si>
  <si>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</si>
  <si>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</si>
  <si>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</si>
  <si>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</si>
  <si>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</si>
  <si>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</si>
  <si>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</si>
  <si>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</si>
  <si>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</si>
  <si>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</si>
  <si>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</si>
  <si>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</si>
  <si>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</si>
  <si>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</si>
  <si>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</si>
  <si>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</si>
  <si>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</si>
  <si>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</si>
  <si>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</si>
  <si>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</si>
  <si>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</si>
  <si>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</si>
  <si>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</si>
  <si>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</si>
  <si>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</si>
  <si>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</si>
  <si>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</si>
  <si>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</si>
  <si>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</si>
  <si>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</si>
  <si>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</si>
  <si>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</si>
  <si>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</si>
  <si>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</si>
  <si>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</si>
  <si>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</si>
  <si>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</si>
  <si>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</si>
  <si>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</si>
  <si>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</si>
  <si>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</si>
  <si>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</si>
  <si>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</si>
  <si>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</si>
  <si>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</si>
  <si>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</si>
  <si>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</si>
  <si>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</si>
  <si>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</si>
  <si>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</si>
  <si>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</si>
  <si>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</si>
  <si>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</si>
  <si>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</si>
  <si>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</si>
  <si>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</si>
  <si>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</si>
  <si>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</si>
  <si>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</si>
  <si>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</si>
  <si>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</si>
  <si>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</si>
  <si>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</si>
  <si>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</si>
  <si>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</si>
  <si>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</si>
  <si>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</si>
  <si>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</si>
  <si>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</si>
  <si>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</si>
  <si>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</si>
  <si>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</si>
  <si>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</si>
  <si>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</si>
  <si>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</si>
  <si>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</si>
  <si>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</si>
  <si>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</si>
  <si>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</si>
  <si>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</si>
  <si>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</si>
  <si>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</si>
  <si>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</si>
  <si>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</si>
  <si>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</si>
  <si>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</si>
  <si>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</si>
  <si>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</si>
  <si>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</si>
  <si>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</si>
  <si>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</si>
  <si>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</si>
  <si>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</si>
  <si>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</si>
  <si>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</si>
  <si>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</si>
  <si>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</si>
  <si>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</si>
  <si>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</si>
  <si>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</si>
  <si>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</si>
  <si>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</si>
  <si>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</si>
  <si>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</si>
  <si>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</si>
  <si>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</si>
  <si>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</si>
  <si>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</si>
  <si>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</si>
  <si>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</si>
  <si>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</si>
  <si>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</si>
  <si>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</si>
  <si>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</si>
  <si>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</si>
  <si>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</si>
  <si>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</si>
  <si>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</si>
  <si>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</si>
  <si>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</si>
  <si>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</si>
  <si>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</si>
  <si>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</si>
  <si>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</si>
  <si>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</si>
  <si>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</si>
  <si>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</si>
  <si>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</si>
  <si>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</si>
  <si>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</si>
  <si>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</si>
  <si>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</si>
  <si>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</si>
  <si>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</si>
  <si>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</si>
  <si>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</si>
  <si>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</si>
  <si>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</si>
  <si>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</si>
  <si>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</si>
  <si>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</si>
  <si>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</si>
  <si>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</si>
  <si>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</si>
  <si>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</si>
  <si>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</si>
  <si>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</si>
  <si>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</si>
  <si>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</si>
  <si>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</si>
  <si>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</si>
  <si>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</si>
  <si>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</si>
  <si>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</si>
  <si>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</si>
  <si>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</si>
  <si>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</si>
  <si>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</si>
  <si>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</si>
  <si>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</si>
  <si>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</si>
  <si>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</si>
  <si>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</si>
  <si>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</si>
  <si>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</si>
  <si>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</si>
  <si>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</si>
  <si>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</si>
  <si>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</si>
  <si>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</si>
  <si>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</si>
  <si>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</si>
  <si>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</si>
  <si>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</si>
  <si>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</si>
  <si>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</si>
  <si>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</si>
  <si>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</si>
  <si>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</si>
  <si>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</si>
  <si>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</si>
  <si>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</si>
  <si>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</si>
  <si>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</si>
  <si>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</si>
  <si>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</si>
  <si>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</si>
  <si>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</si>
  <si>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</si>
  <si>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</si>
  <si>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</si>
  <si>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</si>
  <si>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</si>
  <si>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</si>
  <si>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</si>
  <si>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</si>
  <si>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</si>
  <si>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</si>
  <si>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</si>
  <si>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</si>
  <si>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</si>
  <si>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</si>
  <si>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</si>
  <si>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</si>
  <si>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</si>
  <si>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</si>
  <si>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</si>
  <si>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</si>
  <si>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</si>
  <si>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</si>
  <si>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</si>
  <si>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</si>
  <si>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</si>
  <si>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</si>
  <si>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</si>
  <si>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</si>
  <si>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</si>
  <si>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</si>
  <si>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</si>
  <si>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</si>
  <si>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</si>
  <si>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</si>
  <si>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</si>
  <si>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</si>
  <si>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</si>
  <si>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</si>
  <si>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</si>
  <si>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</si>
  <si>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</si>
  <si>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</si>
  <si>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</si>
  <si>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</si>
  <si>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</si>
  <si>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</si>
  <si>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</si>
  <si>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</si>
  <si>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</si>
  <si>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</si>
  <si>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</si>
  <si>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</si>
  <si>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</si>
  <si>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</si>
  <si>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</si>
  <si>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</si>
  <si>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</si>
  <si>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</si>
  <si>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</si>
  <si>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</si>
  <si>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</si>
  <si>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</si>
  <si>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</si>
  <si>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</si>
  <si>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</si>
  <si>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</si>
  <si>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</si>
  <si>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</si>
  <si>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</si>
  <si>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</si>
  <si>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</si>
  <si>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</si>
  <si>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</si>
  <si>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</si>
  <si>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</si>
  <si>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</si>
  <si>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</si>
  <si>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</si>
  <si>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</si>
  <si>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</si>
  <si>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</si>
  <si>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</si>
  <si>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</si>
  <si>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</si>
  <si>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</si>
  <si>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</si>
  <si>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</si>
  <si>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</si>
  <si>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</si>
  <si>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</si>
  <si>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</si>
  <si>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</si>
  <si>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</si>
  <si>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</si>
  <si>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</si>
  <si>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</si>
  <si>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</si>
  <si>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</si>
  <si>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</si>
  <si>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</si>
  <si>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</si>
  <si>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</si>
  <si>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</si>
  <si>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</si>
  <si>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</si>
  <si>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</si>
  <si>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</si>
  <si>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</si>
  <si>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</si>
  <si>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</si>
  <si>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</si>
  <si>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</si>
  <si>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</si>
  <si>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</si>
  <si>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</si>
  <si>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</si>
  <si>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</si>
  <si>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</si>
  <si>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</si>
  <si>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</si>
  <si>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</si>
  <si>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</si>
  <si>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</si>
  <si>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</si>
  <si>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</si>
  <si>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</si>
  <si>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</si>
  <si>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</si>
  <si>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</si>
  <si>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</si>
  <si>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</si>
  <si>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</si>
  <si>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</si>
  <si>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</si>
  <si>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</si>
  <si>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</si>
  <si>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</si>
  <si>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</si>
  <si>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</si>
  <si>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</si>
  <si>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</si>
  <si>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</si>
  <si>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</si>
  <si>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</si>
  <si>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</si>
  <si>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</si>
  <si>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</si>
  <si>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</si>
  <si>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</si>
  <si>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</si>
  <si>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</si>
  <si>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</si>
  <si>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</si>
  <si>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</si>
  <si>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</si>
  <si>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</si>
  <si>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</si>
  <si>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</si>
  <si>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</si>
  <si>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</si>
  <si>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</si>
  <si>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</si>
  <si>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</si>
  <si>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</si>
  <si>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</si>
  <si>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</si>
  <si>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</si>
  <si>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</si>
  <si>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</si>
  <si>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</si>
  <si>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</si>
  <si>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</si>
  <si>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</si>
  <si>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</si>
  <si>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</si>
  <si>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</si>
  <si>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</si>
  <si>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</si>
  <si>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</si>
  <si>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</si>
  <si>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</si>
  <si>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</si>
  <si>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</si>
  <si>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</si>
  <si>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</si>
  <si>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</si>
  <si>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</si>
  <si>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</si>
  <si>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</si>
  <si>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</si>
  <si>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</si>
  <si>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</si>
  <si>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</si>
  <si>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</si>
  <si>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</si>
  <si>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</si>
  <si>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</si>
  <si>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</si>
  <si>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</si>
  <si>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</si>
  <si>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</si>
  <si>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</si>
  <si>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</si>
  <si>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</si>
  <si>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</si>
  <si>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</si>
  <si>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</si>
  <si>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</si>
  <si>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</si>
  <si>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</si>
  <si>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</si>
  <si>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</si>
  <si>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</si>
  <si>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</si>
  <si>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</si>
  <si>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</si>
  <si>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</si>
  <si>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</si>
  <si>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</si>
  <si>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</si>
  <si>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</si>
  <si>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</si>
  <si>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</si>
  <si>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</si>
  <si>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</si>
  <si>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</si>
  <si>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</si>
  <si>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</si>
  <si>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</si>
  <si>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</si>
  <si>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</si>
  <si>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</si>
  <si>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</si>
  <si>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</si>
  <si>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</si>
  <si>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</si>
  <si>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</si>
  <si>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</si>
  <si>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</si>
  <si>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</si>
  <si>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</si>
  <si>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</si>
  <si>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</si>
  <si>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</si>
  <si>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</si>
  <si>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</si>
  <si>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</si>
  <si>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</si>
  <si>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</si>
  <si>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</si>
  <si>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</si>
  <si>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</si>
  <si>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</si>
  <si>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</si>
  <si>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</si>
  <si>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</si>
  <si>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</si>
  <si>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</si>
  <si>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</si>
  <si>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</si>
  <si>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</si>
  <si>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</si>
  <si>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</si>
  <si>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</si>
  <si>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</si>
  <si>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</si>
  <si>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</si>
  <si>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</si>
  <si>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</si>
  <si>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</si>
  <si>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</si>
  <si>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</si>
  <si>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</si>
  <si>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</si>
  <si>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</si>
  <si>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</si>
  <si>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</si>
  <si>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</si>
  <si>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</si>
  <si>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</si>
  <si>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</si>
  <si>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</si>
  <si>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</si>
  <si>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</si>
  <si>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</si>
  <si>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</si>
  <si>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</si>
  <si>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</si>
  <si>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</si>
  <si>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</si>
  <si>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</si>
  <si>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</si>
  <si>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</si>
  <si>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</si>
  <si>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</si>
  <si>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</si>
  <si>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</si>
  <si>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</si>
  <si>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</si>
  <si>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</si>
  <si>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</si>
  <si>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</si>
  <si>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</si>
  <si>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</si>
  <si>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</si>
  <si>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</si>
  <si>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</si>
  <si>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</si>
  <si>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</si>
  <si>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</si>
  <si>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</si>
  <si>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</si>
  <si>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</si>
  <si>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</si>
  <si>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</si>
  <si>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</si>
  <si>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</si>
  <si>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</si>
  <si>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</si>
  <si>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</si>
  <si>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</si>
  <si>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</si>
  <si>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</si>
  <si>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</si>
  <si>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</si>
  <si>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</si>
  <si>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</si>
  <si>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</si>
  <si>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</si>
  <si>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</si>
  <si>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</si>
  <si>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</si>
  <si>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</si>
  <si>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</si>
  <si>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</si>
  <si>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</si>
  <si>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</si>
  <si>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</si>
  <si>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</si>
  <si>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</si>
  <si>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</si>
  <si>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</si>
  <si>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</si>
  <si>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</si>
  <si>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</si>
  <si>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</si>
  <si>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</si>
  <si>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</si>
  <si>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</si>
  <si>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</si>
  <si>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</si>
  <si>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</si>
  <si>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</si>
  <si>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</si>
  <si>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</si>
  <si>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</si>
  <si>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</si>
  <si>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</si>
  <si>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</si>
  <si>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</si>
  <si>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</si>
  <si>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</si>
  <si>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</si>
  <si>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</si>
  <si>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</si>
  <si>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</si>
  <si>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</si>
  <si>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</si>
  <si>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</si>
  <si>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</si>
  <si>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</si>
  <si>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</si>
  <si>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</si>
  <si>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</si>
  <si>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</si>
  <si>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</si>
  <si>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</si>
  <si>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</si>
  <si>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</si>
  <si>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</si>
  <si>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</si>
  <si>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</si>
  <si>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</si>
  <si>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</si>
  <si>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</si>
  <si>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</si>
  <si>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</si>
  <si>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</si>
  <si>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</si>
  <si>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</si>
  <si>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</si>
  <si>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</si>
  <si>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</si>
  <si>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</si>
  <si>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</si>
  <si>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</si>
  <si>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</si>
  <si>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</si>
  <si>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</si>
  <si>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</si>
  <si>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</si>
  <si>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</si>
  <si>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</si>
  <si>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</si>
  <si>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</si>
  <si>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</si>
  <si>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</si>
  <si>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</si>
  <si>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</si>
  <si>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</si>
  <si>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</si>
  <si>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</si>
  <si>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</si>
  <si>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</si>
  <si>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</si>
  <si>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</si>
  <si>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</si>
  <si>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</si>
  <si>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</si>
  <si>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</si>
  <si>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</si>
  <si>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</si>
  <si>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</si>
  <si>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</si>
  <si>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</si>
  <si>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</si>
  <si>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</si>
  <si>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</si>
  <si>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</si>
  <si>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</si>
  <si>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</si>
  <si>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</si>
  <si>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</si>
  <si>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</si>
  <si>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</si>
  <si>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</si>
  <si>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</si>
  <si>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</si>
  <si>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</si>
  <si>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</si>
  <si>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</si>
  <si>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</si>
  <si>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</si>
  <si>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</si>
  <si>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</si>
  <si>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</si>
  <si>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</si>
  <si>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</si>
  <si>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</si>
  <si>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</si>
  <si>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</si>
  <si>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</si>
  <si>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</si>
  <si>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</si>
  <si>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</si>
  <si>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</si>
  <si>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</si>
  <si>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</si>
  <si>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</si>
  <si>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</si>
  <si>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</si>
  <si>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</si>
  <si>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</si>
  <si>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</si>
  <si>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</si>
  <si>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</si>
  <si>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</si>
  <si>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</si>
  <si>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</si>
  <si>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</si>
  <si>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</si>
  <si>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</si>
  <si>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</si>
  <si>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</si>
  <si>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</si>
  <si>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</si>
  <si>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</si>
  <si>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</si>
  <si>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</si>
  <si>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</si>
  <si>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</si>
  <si>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</si>
  <si>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</si>
  <si>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</si>
  <si>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</si>
  <si>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</si>
  <si>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</si>
  <si>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</si>
  <si>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</si>
  <si>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</si>
  <si>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</si>
  <si>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</si>
  <si>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</si>
  <si>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</si>
  <si>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</si>
  <si>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</si>
  <si>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</si>
  <si>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</si>
  <si>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</si>
  <si>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</si>
  <si>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</si>
  <si>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</si>
  <si>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</si>
  <si>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</si>
  <si>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</si>
  <si>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</si>
  <si>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</si>
  <si>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</si>
  <si>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</si>
  <si>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</si>
  <si>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</si>
  <si>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</si>
  <si>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</si>
  <si>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</si>
  <si>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</si>
  <si>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</si>
  <si>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</si>
  <si>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</si>
  <si>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</si>
  <si>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</si>
  <si>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</si>
  <si>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</si>
  <si>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</si>
  <si>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</si>
  <si>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</si>
  <si>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</si>
  <si>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</si>
  <si>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</si>
  <si>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</si>
  <si>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</si>
  <si>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</si>
  <si>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</si>
  <si>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</si>
  <si>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</si>
  <si>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</si>
  <si>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</si>
  <si>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</si>
  <si>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</si>
  <si>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</si>
  <si>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</si>
  <si>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</si>
  <si>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</si>
  <si>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</si>
  <si>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</si>
  <si>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</si>
  <si>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</si>
  <si>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</si>
  <si>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</si>
  <si>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</si>
  <si>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</si>
  <si>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</si>
  <si>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</si>
  <si>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</si>
  <si>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</si>
  <si>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</si>
  <si>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</si>
  <si>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</si>
  <si>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</si>
  <si>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</si>
  <si>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</si>
  <si>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</si>
  <si>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</si>
  <si>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</si>
  <si>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</si>
  <si>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</si>
  <si>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</si>
  <si>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</si>
  <si>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</si>
  <si>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</si>
  <si>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</si>
  <si>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</si>
  <si>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</si>
  <si>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</si>
  <si>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</si>
  <si>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</si>
  <si>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</si>
  <si>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</si>
  <si>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</si>
  <si>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</si>
  <si>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</si>
  <si>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</si>
  <si>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</si>
  <si>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</si>
  <si>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</si>
  <si>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</si>
  <si>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</si>
  <si>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</si>
  <si>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</si>
  <si>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</si>
  <si>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</si>
  <si>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</si>
  <si>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</si>
  <si>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</si>
  <si>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</si>
  <si>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</si>
  <si>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</si>
  <si>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</si>
  <si>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</si>
  <si>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</si>
  <si>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</si>
  <si>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</si>
  <si>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</si>
  <si>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</si>
  <si>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</si>
  <si>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</si>
  <si>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</si>
  <si>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</si>
  <si>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</si>
  <si>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</si>
  <si>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</si>
  <si>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</si>
  <si>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</si>
  <si>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</si>
  <si>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</si>
  <si>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</si>
  <si>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</si>
  <si>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</si>
  <si>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</si>
  <si>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</si>
  <si>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</si>
  <si>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</si>
  <si>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</si>
  <si>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</si>
  <si>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</si>
  <si>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</si>
  <si>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</si>
  <si>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</si>
  <si>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</si>
  <si>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</si>
  <si>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</si>
  <si>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</si>
  <si>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</si>
  <si>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</si>
  <si>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</si>
  <si>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</si>
  <si>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</si>
  <si>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</si>
  <si>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</si>
  <si>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</si>
  <si>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</si>
  <si>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</si>
  <si>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</si>
  <si>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</si>
  <si>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</si>
  <si>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</si>
  <si>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</si>
  <si>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</si>
  <si>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</si>
  <si>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</si>
  <si>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</si>
  <si>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</si>
  <si>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</si>
  <si>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</si>
  <si>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</si>
  <si>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</si>
  <si>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</si>
  <si>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</si>
  <si>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</si>
  <si>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</si>
  <si>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</si>
  <si>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</si>
  <si>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</si>
  <si>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</si>
  <si>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</si>
  <si>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</si>
  <si>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</si>
  <si>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</si>
  <si>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</si>
  <si>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</si>
  <si>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</si>
  <si>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</si>
  <si>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</si>
  <si>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</si>
  <si>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</si>
  <si>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</si>
  <si>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</si>
  <si>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</si>
  <si>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</si>
  <si>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</si>
  <si>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</si>
  <si>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</si>
  <si>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</si>
  <si>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</si>
  <si>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</si>
  <si>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</si>
  <si>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</si>
  <si>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</si>
  <si>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</si>
  <si>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</si>
  <si>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</si>
  <si>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</si>
  <si>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</si>
  <si>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</si>
  <si>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</si>
  <si>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</si>
  <si>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</si>
  <si>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</si>
  <si>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</si>
  <si>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</si>
  <si>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</si>
  <si>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</si>
  <si>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</si>
  <si>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</si>
  <si>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</si>
  <si>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</si>
  <si>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</si>
  <si>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</si>
  <si>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</si>
  <si>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</si>
  <si>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</si>
  <si>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</si>
  <si>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</si>
  <si>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</si>
  <si>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</si>
  <si>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</si>
  <si>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</si>
  <si>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</si>
  <si>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</si>
  <si>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</si>
  <si>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</si>
  <si>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</si>
  <si>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</si>
  <si>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</si>
  <si>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</si>
  <si>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</si>
  <si>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</si>
  <si>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</si>
  <si>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</si>
  <si>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</si>
  <si>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</si>
  <si>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</si>
  <si>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</si>
  <si>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</si>
  <si>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</si>
  <si>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</si>
  <si>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</si>
  <si>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</si>
  <si>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</si>
  <si>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</si>
  <si>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</si>
  <si>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</si>
  <si>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</si>
  <si>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</si>
  <si>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</si>
  <si>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</si>
  <si>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</si>
  <si>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</si>
  <si>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</si>
  <si>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</si>
  <si>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</si>
  <si>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</si>
  <si>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</si>
  <si>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</si>
  <si>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</si>
  <si>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</si>
  <si>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</si>
  <si>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</si>
  <si>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</si>
  <si>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</si>
  <si>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</si>
  <si>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</si>
  <si>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</si>
  <si>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</si>
  <si>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</si>
  <si>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</si>
  <si>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</si>
  <si>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</si>
  <si>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</si>
  <si>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</si>
  <si>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</si>
  <si>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</si>
  <si>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</si>
  <si>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</si>
  <si>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</si>
  <si>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</si>
  <si>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</si>
  <si>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</si>
  <si>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</si>
  <si>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</si>
  <si>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</si>
  <si>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</si>
  <si>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</si>
  <si>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</si>
  <si>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</si>
  <si>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</si>
  <si>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</si>
  <si>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</si>
  <si>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</si>
  <si>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</si>
  <si>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</si>
  <si>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</si>
  <si>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</si>
  <si>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</si>
  <si>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</si>
  <si>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</si>
  <si>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</si>
  <si>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</si>
  <si>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</si>
  <si>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</si>
  <si>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</si>
  <si>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</si>
  <si>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</si>
  <si>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</si>
  <si>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</si>
  <si>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</si>
  <si>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</si>
  <si>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</si>
  <si>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</si>
  <si>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</si>
  <si>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</si>
  <si>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</si>
  <si>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</si>
  <si>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</si>
  <si>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</si>
  <si>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</si>
  <si>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</si>
  <si>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</si>
  <si>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</si>
  <si>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</si>
  <si>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</si>
  <si>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</si>
  <si>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</si>
  <si>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</si>
  <si>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</si>
  <si>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</si>
  <si>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</si>
  <si>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</si>
  <si>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</si>
  <si>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</si>
  <si>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</si>
  <si>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</si>
  <si>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</si>
  <si>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</si>
  <si>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</si>
  <si>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</si>
  <si>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</si>
  <si>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</si>
  <si>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</si>
  <si>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</si>
  <si>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</si>
  <si>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</si>
  <si>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</si>
  <si>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</si>
  <si>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</si>
  <si>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</si>
  <si>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</si>
  <si>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</si>
  <si>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</si>
  <si>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</si>
  <si>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</si>
  <si>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</si>
  <si>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</si>
  <si>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</si>
  <si>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</si>
  <si>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</si>
  <si>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</si>
  <si>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</si>
  <si>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</si>
  <si>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</si>
  <si>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</si>
  <si>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</si>
  <si>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</si>
  <si>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</si>
  <si>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</si>
  <si>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</si>
  <si>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</si>
  <si>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</si>
  <si>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</si>
  <si>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</si>
  <si>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</si>
  <si>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</si>
  <si>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</si>
  <si>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</si>
  <si>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</si>
  <si>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</si>
  <si>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</si>
  <si>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</si>
  <si>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</si>
  <si>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</si>
  <si>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</si>
  <si>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</si>
  <si>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</si>
  <si>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</si>
  <si>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</si>
  <si>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</si>
  <si>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</si>
  <si>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</si>
  <si>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</si>
  <si>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</si>
  <si>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</si>
  <si>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</si>
  <si>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</si>
  <si>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</si>
  <si>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</si>
  <si>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</si>
  <si>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</si>
  <si>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</si>
  <si>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</si>
  <si>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</si>
  <si>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</si>
  <si>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</si>
  <si>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</si>
  <si>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</si>
  <si>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</si>
  <si>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</si>
  <si>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</si>
  <si>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</si>
  <si>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</si>
  <si>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</si>
  <si>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</si>
  <si>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</si>
  <si>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</si>
  <si>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</si>
  <si>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</si>
  <si>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</si>
  <si>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</si>
  <si>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</si>
  <si>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</si>
  <si>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</si>
  <si>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</si>
  <si>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</si>
  <si>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</si>
  <si>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</si>
  <si>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</si>
  <si>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</si>
  <si>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</si>
  <si>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</si>
  <si>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</si>
  <si>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</si>
  <si>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</si>
  <si>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</si>
  <si>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</si>
  <si>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</si>
  <si>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</si>
  <si>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</si>
  <si>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</si>
  <si>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</si>
  <si>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</si>
  <si>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</si>
  <si>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</si>
  <si>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</si>
  <si>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</si>
  <si>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</si>
  <si>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</si>
  <si>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</si>
  <si>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</si>
  <si>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</si>
  <si>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</si>
  <si>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</si>
  <si>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</si>
  <si>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</si>
  <si>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</si>
  <si>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</si>
  <si>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</si>
  <si>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</si>
  <si>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</si>
  <si>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</si>
  <si>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</si>
  <si>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</si>
  <si>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</si>
  <si>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</si>
  <si>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</si>
  <si>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</si>
  <si>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</si>
  <si>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</si>
  <si>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</si>
  <si>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</si>
  <si>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</si>
  <si>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</si>
  <si>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</si>
  <si>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</si>
  <si>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</si>
  <si>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</si>
  <si>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</si>
  <si>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</si>
  <si>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</si>
  <si>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</si>
  <si>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</si>
  <si>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</si>
  <si>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</si>
  <si>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</si>
  <si>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</si>
  <si>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</si>
  <si>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</si>
  <si>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</si>
  <si>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</si>
  <si>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</si>
  <si>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</si>
  <si>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</si>
  <si>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</si>
  <si>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</si>
  <si>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</si>
  <si>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</si>
  <si>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</si>
  <si>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</si>
  <si>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</si>
  <si>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</si>
  <si>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</si>
  <si>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</si>
  <si>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</si>
  <si>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</si>
  <si>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</si>
  <si>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</si>
  <si>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</si>
  <si>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</si>
  <si>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</si>
  <si>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</si>
  <si>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</si>
  <si>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</si>
  <si>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</si>
  <si>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</si>
  <si>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</si>
  <si>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</si>
  <si>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</si>
  <si>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</si>
  <si>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</si>
  <si>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</si>
  <si>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</si>
  <si>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</si>
  <si>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</si>
  <si>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</si>
  <si>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</si>
  <si>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</si>
  <si>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</si>
  <si>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</si>
  <si>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</si>
  <si>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</si>
  <si>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</si>
  <si>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</si>
  <si>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</si>
  <si>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</si>
  <si>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</si>
  <si>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</si>
  <si>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</si>
  <si>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</si>
  <si>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</si>
  <si>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</si>
  <si>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</si>
  <si>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</si>
  <si>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</si>
  <si>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</si>
  <si>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</si>
  <si>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</si>
  <si>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</si>
  <si>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</si>
  <si>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</si>
  <si>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</si>
  <si>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</si>
  <si>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</si>
  <si>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</si>
  <si>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</si>
  <si>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</si>
  <si>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</si>
  <si>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</si>
  <si>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</si>
  <si>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</si>
  <si>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</si>
  <si>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</si>
  <si>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</si>
  <si>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</si>
  <si>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</si>
  <si>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</si>
  <si>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</si>
  <si>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</si>
  <si>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</si>
  <si>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</si>
  <si>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</si>
  <si>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</si>
  <si>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</si>
  <si>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</si>
  <si>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</si>
  <si>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</si>
  <si>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</si>
  <si>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</si>
  <si>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</si>
  <si>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</si>
  <si>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</si>
  <si>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</si>
  <si>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</si>
  <si>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</si>
  <si>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</si>
  <si>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</si>
  <si>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</si>
  <si>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</si>
  <si>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</si>
  <si>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</si>
  <si>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</si>
  <si>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</si>
  <si>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</si>
  <si>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</si>
  <si>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</si>
  <si>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</si>
  <si>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</si>
  <si>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</si>
  <si>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</si>
  <si>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</si>
  <si>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</si>
  <si>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</si>
  <si>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</si>
  <si>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</si>
  <si>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</si>
  <si>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</si>
  <si>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</si>
  <si>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</si>
  <si>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</si>
  <si>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</si>
  <si>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</si>
  <si>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</si>
  <si>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</si>
  <si>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</si>
  <si>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</si>
  <si>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</si>
  <si>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</si>
  <si>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</si>
  <si>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</si>
  <si>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</si>
  <si>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</si>
  <si>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</si>
  <si>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</si>
  <si>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</si>
  <si>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</si>
  <si>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</si>
  <si>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</si>
  <si>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</si>
  <si>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</si>
  <si>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</si>
  <si>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</si>
  <si>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</si>
  <si>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</si>
  <si>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</si>
  <si>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</si>
  <si>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</si>
  <si>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</si>
  <si>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</si>
  <si>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</si>
  <si>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</si>
  <si>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</si>
  <si>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</si>
  <si>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</si>
  <si>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</si>
  <si>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</si>
  <si>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</si>
  <si>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</si>
  <si>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</si>
  <si>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</si>
  <si>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</si>
  <si>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</si>
  <si>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</si>
  <si>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</si>
  <si>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</si>
  <si>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</si>
  <si>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</si>
  <si>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</si>
  <si>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</si>
  <si>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</si>
  <si>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</si>
  <si>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</si>
  <si>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</si>
  <si>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</si>
  <si>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</si>
  <si>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</si>
  <si>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</si>
  <si>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</si>
  <si>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</si>
  <si>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</si>
  <si>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</si>
  <si>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</si>
  <si>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</si>
  <si>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</si>
  <si>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</si>
  <si>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</si>
  <si>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</si>
  <si>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</si>
  <si>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</si>
  <si>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</si>
  <si>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</si>
  <si>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</si>
  <si>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</si>
  <si>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</si>
  <si>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</si>
  <si>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</si>
  <si>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</si>
  <si>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</si>
  <si>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</si>
  <si>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</si>
  <si>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</si>
  <si>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</si>
  <si>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</si>
  <si>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</si>
  <si>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</si>
  <si>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</si>
  <si>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</si>
  <si>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</si>
  <si>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</si>
  <si>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</si>
  <si>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</si>
  <si>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</si>
  <si>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</si>
  <si>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</si>
  <si>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</si>
  <si>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</si>
  <si>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</si>
  <si>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</si>
  <si>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</si>
  <si>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</si>
  <si>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</si>
  <si>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</si>
  <si>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</si>
  <si>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</si>
  <si>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</si>
  <si>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</si>
  <si>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</si>
  <si>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</si>
  <si>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</si>
  <si>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</si>
  <si>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</si>
  <si>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</si>
  <si>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</si>
  <si>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</si>
  <si>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</si>
  <si>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</si>
  <si>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</si>
  <si>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</si>
  <si>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</si>
  <si>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</si>
  <si>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</si>
  <si>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</si>
  <si>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</si>
  <si>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</si>
  <si>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</si>
  <si>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</si>
  <si>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</si>
  <si>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</si>
  <si>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</si>
  <si>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</si>
  <si>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</si>
  <si>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</si>
  <si>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</si>
  <si>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</si>
  <si>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</si>
  <si>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</si>
  <si>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</si>
  <si>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</si>
  <si>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</si>
  <si>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</si>
  <si>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</si>
  <si>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</si>
  <si>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</si>
  <si>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</si>
  <si>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</si>
  <si>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</si>
  <si>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</si>
  <si>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</si>
  <si>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</si>
  <si>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</si>
  <si>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</si>
  <si>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</si>
  <si>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</si>
  <si>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</si>
  <si>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</si>
  <si>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</si>
  <si>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</si>
  <si>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</si>
  <si>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</si>
  <si>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</si>
  <si>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</si>
  <si>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</si>
  <si>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</si>
  <si>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</si>
  <si>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</si>
  <si>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</si>
  <si>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</si>
  <si>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</si>
  <si>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</si>
  <si>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</si>
  <si>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</si>
  <si>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</si>
  <si>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</si>
  <si>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</si>
  <si>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</si>
  <si>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</si>
  <si>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</si>
  <si>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</si>
  <si>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</si>
  <si>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</si>
  <si>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</si>
  <si>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</si>
  <si>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</si>
  <si>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</si>
  <si>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</si>
  <si>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</si>
  <si>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</si>
  <si>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</si>
  <si>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</si>
  <si>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</si>
  <si>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</si>
  <si>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</si>
  <si>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</si>
  <si>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</si>
  <si>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</si>
  <si>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</si>
  <si>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</si>
  <si>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</si>
  <si>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</si>
  <si>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</si>
  <si>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</si>
  <si>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</si>
  <si>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</si>
  <si>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</si>
  <si>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</si>
  <si>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</si>
  <si>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</si>
  <si>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</si>
  <si>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</si>
  <si>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</si>
  <si>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</si>
  <si>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</si>
  <si>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</si>
  <si>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</si>
  <si>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</si>
  <si>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</si>
  <si>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</si>
  <si>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</si>
  <si>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</si>
  <si>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</si>
  <si>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</si>
  <si>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</si>
  <si>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</si>
  <si>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</si>
  <si>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</si>
  <si>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</si>
  <si>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</si>
  <si>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</si>
  <si>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</si>
  <si>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</si>
  <si>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</si>
  <si>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</si>
  <si>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</si>
  <si>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</si>
  <si>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</si>
  <si>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</si>
  <si>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</si>
  <si>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</si>
  <si>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</si>
  <si>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</si>
  <si>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</si>
  <si>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</si>
  <si>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</si>
  <si>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</si>
  <si>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</si>
  <si>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</si>
  <si>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</si>
  <si>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</si>
  <si>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</si>
  <si>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</si>
  <si>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</si>
  <si>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</si>
  <si>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</si>
  <si>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</si>
  <si>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</si>
  <si>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</si>
  <si>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</si>
  <si>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</si>
  <si>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</si>
  <si>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</si>
  <si>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</si>
  <si>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</si>
  <si>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</si>
  <si>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</si>
  <si>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</si>
  <si>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</si>
  <si>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</si>
  <si>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</si>
  <si>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</si>
  <si>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</si>
  <si>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</si>
  <si>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</si>
  <si>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</si>
  <si>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</si>
  <si>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</si>
  <si>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</si>
  <si>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</si>
  <si>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</si>
  <si>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</si>
  <si>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</si>
  <si>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</si>
  <si>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</si>
  <si>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</si>
  <si>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</si>
  <si>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</si>
  <si>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</si>
  <si>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</si>
  <si>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</si>
  <si>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</si>
  <si>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</si>
  <si>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</si>
  <si>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</si>
  <si>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</si>
  <si>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</si>
  <si>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</si>
  <si>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</si>
  <si>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</si>
  <si>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</si>
  <si>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</si>
  <si>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</si>
  <si>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</si>
  <si>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</si>
  <si>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</si>
  <si>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</si>
  <si>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</si>
  <si>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</si>
  <si>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</si>
  <si>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</si>
  <si>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</si>
  <si>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</si>
  <si>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</si>
  <si>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</si>
  <si>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</si>
  <si>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</si>
  <si>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</si>
  <si>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</si>
  <si>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</si>
  <si>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</si>
  <si>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</si>
  <si>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</si>
  <si>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</si>
  <si>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</si>
  <si>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</si>
  <si>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</si>
  <si>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</si>
  <si>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</si>
  <si>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</si>
  <si>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</si>
  <si>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</si>
  <si>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</si>
  <si>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</si>
  <si>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</si>
  <si>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</si>
  <si>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</si>
  <si>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</si>
  <si>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</si>
  <si>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</si>
  <si>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</si>
  <si>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</si>
  <si>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</si>
  <si>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</si>
  <si>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</si>
  <si>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</si>
  <si>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</si>
  <si>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</si>
  <si>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</si>
  <si>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</si>
  <si>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</si>
  <si>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</si>
  <si>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</si>
  <si>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</si>
  <si>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</si>
  <si>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</si>
  <si>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</si>
  <si>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</si>
  <si>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</si>
  <si>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</si>
  <si>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</si>
  <si>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</si>
  <si>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</si>
  <si>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</si>
  <si>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</si>
  <si>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</si>
  <si>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</si>
  <si>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</si>
  <si>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</si>
  <si>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</si>
  <si>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</si>
  <si>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</si>
  <si>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</si>
  <si>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</si>
  <si>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</si>
  <si>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</si>
  <si>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</si>
  <si>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</si>
  <si>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</si>
  <si>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</si>
  <si>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</si>
  <si>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</si>
  <si>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</si>
  <si>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</si>
  <si>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</si>
  <si>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</si>
  <si>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</si>
  <si>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</si>
  <si>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</si>
  <si>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</si>
  <si>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</si>
  <si>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</si>
  <si>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</si>
  <si>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</si>
  <si>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</si>
  <si>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</si>
  <si>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</si>
  <si>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</si>
  <si>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</si>
  <si>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</si>
  <si>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</si>
  <si>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</si>
  <si>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</si>
  <si>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</si>
  <si>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</si>
  <si>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</si>
  <si>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</si>
  <si>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</si>
  <si>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</si>
  <si>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</si>
  <si>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</si>
  <si>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</si>
  <si>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</si>
  <si>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</si>
  <si>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</si>
  <si>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</si>
  <si>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</si>
  <si>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</si>
  <si>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</si>
  <si>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</si>
  <si>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</si>
  <si>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</si>
  <si>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</si>
  <si>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</si>
  <si>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</si>
  <si>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</si>
  <si>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</si>
  <si>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</si>
  <si>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</si>
  <si>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</si>
  <si>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</si>
  <si>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</si>
  <si>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</si>
  <si>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</si>
  <si>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</si>
  <si>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</si>
  <si>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</si>
  <si>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</si>
  <si>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</si>
  <si>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</si>
  <si>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</si>
  <si>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</si>
  <si>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</si>
  <si>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</si>
  <si>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</si>
  <si>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</si>
  <si>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</si>
  <si>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</si>
  <si>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</si>
  <si>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</si>
  <si>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</si>
  <si>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</si>
  <si>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</si>
  <si>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</si>
  <si>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</si>
  <si>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</si>
  <si>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</si>
  <si>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</si>
  <si>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</si>
  <si>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</si>
  <si>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</si>
  <si>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</si>
  <si>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</si>
  <si>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</si>
  <si>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</si>
  <si>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</si>
  <si>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</si>
  <si>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</si>
  <si>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</si>
  <si>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</si>
  <si>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</si>
  <si>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</si>
  <si>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</si>
  <si>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</si>
  <si>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</si>
  <si>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</si>
  <si>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</si>
  <si>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</si>
  <si>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</si>
  <si>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</si>
  <si>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</si>
  <si>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</si>
  <si>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</si>
  <si>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</si>
  <si>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</si>
  <si>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</si>
  <si>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</si>
  <si>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</si>
  <si>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</si>
  <si>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</si>
  <si>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</si>
  <si>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</si>
  <si>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</si>
  <si>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</si>
  <si>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</si>
  <si>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</si>
  <si>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</si>
  <si>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</si>
  <si>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</si>
  <si>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</si>
  <si>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</si>
  <si>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</si>
  <si>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</si>
  <si>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</si>
  <si>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</si>
  <si>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</si>
  <si>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</si>
  <si>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</si>
  <si>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</si>
  <si>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</si>
  <si>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</si>
  <si>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</si>
  <si>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</si>
  <si>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</si>
  <si>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</si>
  <si>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</si>
  <si>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</si>
  <si>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</si>
  <si>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</si>
  <si>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</si>
  <si>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</si>
  <si>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</si>
  <si>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</si>
  <si>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</si>
  <si>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</si>
  <si>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</si>
  <si>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</si>
  <si>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</si>
  <si>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</si>
  <si>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</si>
  <si>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</si>
  <si>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</si>
  <si>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</si>
  <si>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</si>
  <si>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</si>
  <si>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</si>
  <si>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</si>
  <si>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</si>
  <si>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</si>
  <si>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</si>
  <si>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</si>
  <si>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</si>
  <si>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</si>
  <si>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</si>
  <si>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</si>
  <si>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</si>
  <si>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</si>
  <si>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</si>
  <si>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</si>
  <si>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</si>
  <si>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</si>
  <si>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</si>
  <si>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</si>
  <si>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</si>
  <si>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</si>
  <si>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</si>
  <si>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</si>
  <si>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</si>
  <si>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</si>
  <si>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</si>
  <si>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</si>
  <si>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</si>
  <si>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</si>
  <si>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</si>
  <si>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</si>
  <si>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</si>
  <si>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</si>
  <si>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</si>
  <si>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</si>
  <si>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</si>
  <si>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</si>
  <si>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</si>
  <si>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</si>
  <si>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</si>
  <si>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</si>
  <si>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</si>
  <si>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</si>
  <si>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</si>
  <si>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</si>
  <si>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</si>
  <si>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</si>
  <si>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</si>
  <si>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</si>
  <si>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</si>
  <si>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</si>
  <si>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</si>
  <si>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</si>
  <si>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</si>
  <si>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</si>
  <si>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</si>
  <si>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</si>
  <si>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</si>
  <si>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</si>
  <si>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</si>
  <si>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</si>
  <si>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</si>
  <si>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</si>
  <si>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</si>
  <si>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</si>
  <si>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</si>
  <si>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</si>
  <si>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</si>
  <si>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</si>
  <si>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</si>
  <si>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</si>
  <si>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</si>
  <si>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</si>
  <si>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</si>
  <si>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</si>
  <si>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</si>
  <si>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</si>
  <si>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</si>
  <si>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</si>
  <si>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</si>
  <si>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</si>
  <si>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</si>
  <si>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</si>
  <si>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</si>
  <si>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</si>
  <si>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</si>
  <si>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</si>
  <si>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</si>
  <si>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</si>
  <si>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</si>
  <si>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</si>
  <si>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</si>
  <si>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</si>
  <si>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</si>
  <si>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</si>
  <si>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</si>
  <si>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</si>
  <si>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</si>
  <si>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</si>
  <si>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</si>
  <si>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</si>
  <si>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</si>
  <si>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</si>
  <si>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</si>
  <si>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</si>
  <si>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</si>
  <si>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</si>
  <si>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</si>
  <si>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</si>
  <si>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</si>
  <si>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</si>
  <si>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</si>
  <si>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</si>
  <si>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</si>
  <si>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</si>
  <si>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</si>
  <si>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</si>
  <si>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</si>
  <si>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</si>
  <si>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</si>
  <si>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</si>
  <si>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</si>
  <si>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</si>
  <si>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</si>
  <si>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</si>
  <si>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</si>
  <si>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</si>
  <si>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</si>
  <si>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</si>
  <si>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</si>
  <si>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</si>
  <si>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</si>
  <si>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</si>
  <si>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</si>
  <si>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</si>
  <si>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</si>
  <si>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</si>
  <si>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</si>
  <si>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</si>
  <si>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</si>
  <si>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</si>
  <si>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</si>
  <si>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</si>
  <si>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</si>
  <si>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</si>
  <si>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</si>
  <si>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</si>
  <si>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</si>
  <si>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</si>
  <si>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</si>
  <si>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</si>
  <si>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</si>
  <si>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</si>
  <si>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</si>
  <si>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</si>
  <si>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</si>
  <si>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</si>
  <si>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</si>
  <si>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</si>
  <si>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</si>
  <si>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</si>
  <si>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</si>
  <si>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</si>
  <si>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</si>
  <si>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</si>
  <si>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</si>
  <si>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</si>
  <si>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</si>
  <si>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</si>
  <si>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</si>
  <si>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</si>
  <si>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</si>
  <si>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</si>
  <si>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</si>
  <si>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</si>
  <si>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</si>
  <si>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</si>
  <si>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</si>
  <si>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</si>
  <si>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</si>
  <si>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</si>
  <si>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</si>
  <si>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</si>
  <si>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</si>
  <si>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</si>
  <si>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</si>
  <si>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</si>
  <si>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</si>
  <si>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</si>
  <si>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</si>
  <si>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</si>
  <si>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</si>
  <si>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</si>
  <si>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</si>
  <si>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</si>
  <si>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</si>
  <si>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</si>
  <si>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</si>
  <si>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</si>
  <si>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</si>
  <si>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</si>
  <si>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</si>
  <si>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</si>
  <si>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</si>
  <si>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</si>
  <si>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</si>
  <si>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</si>
  <si>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</si>
  <si>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</si>
  <si>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</si>
  <si>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</si>
  <si>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</si>
  <si>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</si>
  <si>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</si>
  <si>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</si>
  <si>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</si>
  <si>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</si>
  <si>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</si>
  <si>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</si>
  <si>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</si>
  <si>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</si>
  <si>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</si>
  <si>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</si>
  <si>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</si>
  <si>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</si>
  <si>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</si>
  <si>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</si>
  <si>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</si>
  <si>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</si>
  <si>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</si>
  <si>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</si>
  <si>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</si>
  <si>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</si>
  <si>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</si>
  <si>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</si>
  <si>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</si>
  <si>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</si>
  <si>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</si>
  <si>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</si>
  <si>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</si>
  <si>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</si>
  <si>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</si>
  <si>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</si>
  <si>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</si>
  <si>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</si>
  <si>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</si>
  <si>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</si>
  <si>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</si>
  <si>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</si>
  <si>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</si>
  <si>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</si>
  <si>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</si>
  <si>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</si>
  <si>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</si>
  <si>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</si>
  <si>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</si>
  <si>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</si>
  <si>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</si>
  <si>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</si>
  <si>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</si>
  <si>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</si>
  <si>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</si>
  <si>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</si>
  <si>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</si>
  <si>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</si>
  <si>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</si>
  <si>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</si>
  <si>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</si>
  <si>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</si>
  <si>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</si>
  <si>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</si>
  <si>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</si>
  <si>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</si>
  <si>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</si>
  <si>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</si>
  <si>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</si>
  <si>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</si>
  <si>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</si>
  <si>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</si>
  <si>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</si>
  <si>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</si>
  <si>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</si>
  <si>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</si>
  <si>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</si>
  <si>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</si>
  <si>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</si>
  <si>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</si>
  <si>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</si>
  <si>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</si>
  <si>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</si>
  <si>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</si>
  <si>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</si>
  <si>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</si>
  <si>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</si>
  <si>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</si>
  <si>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</si>
  <si>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</si>
  <si>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</si>
  <si>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</si>
  <si>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</si>
  <si>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</si>
  <si>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</si>
  <si>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</si>
  <si>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</si>
  <si>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</si>
  <si>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</si>
  <si>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</si>
  <si>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</si>
  <si>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</si>
  <si>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</si>
  <si>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</si>
  <si>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</si>
  <si>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</si>
  <si>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</si>
  <si>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</si>
  <si>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</si>
  <si>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</si>
  <si>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</si>
  <si>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</si>
  <si>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</si>
  <si>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</si>
  <si>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</si>
  <si>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</si>
  <si>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</si>
  <si>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</si>
  <si>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</si>
  <si>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</si>
  <si>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</si>
  <si>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</si>
  <si>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</si>
  <si>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</si>
  <si>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</si>
  <si>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</si>
  <si>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</si>
  <si>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</si>
  <si>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</si>
  <si>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</si>
  <si>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</si>
  <si>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</si>
  <si>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</si>
  <si>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</si>
  <si>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</si>
  <si>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</si>
  <si>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</si>
  <si>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</si>
  <si>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</si>
  <si>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</si>
  <si>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</si>
  <si>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</si>
  <si>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</si>
  <si>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</si>
  <si>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</si>
  <si>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</si>
  <si>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</si>
  <si>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</si>
  <si>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</si>
  <si>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</si>
  <si>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</si>
  <si>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</si>
  <si>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</si>
  <si>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</si>
  <si>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</si>
  <si>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</si>
  <si>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</si>
  <si>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</si>
  <si>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</si>
  <si>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</si>
  <si>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</si>
  <si>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</si>
  <si>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</si>
  <si>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</si>
  <si>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</si>
  <si>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</si>
  <si>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</si>
  <si>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</si>
  <si>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</si>
  <si>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</si>
  <si>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</si>
  <si>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</si>
  <si>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</si>
  <si>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</si>
  <si>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</si>
  <si>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</si>
  <si>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</si>
  <si>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</si>
  <si>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</si>
  <si>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</si>
  <si>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</si>
  <si>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</si>
  <si>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</si>
  <si>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</si>
  <si>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</si>
  <si>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</si>
  <si>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</si>
  <si>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</si>
  <si>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</si>
  <si>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</si>
  <si>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</si>
  <si>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</si>
  <si>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</si>
  <si>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</si>
  <si>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</si>
  <si>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</si>
  <si>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</si>
  <si>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</si>
  <si>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</si>
  <si>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</si>
  <si>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</si>
  <si>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</si>
  <si>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</si>
  <si>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</si>
  <si>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</si>
  <si>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</si>
  <si>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</si>
  <si>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</si>
  <si>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</si>
  <si>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</si>
  <si>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</si>
  <si>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</si>
  <si>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</si>
  <si>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</si>
  <si>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</si>
  <si>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</si>
  <si>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</si>
  <si>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</si>
  <si>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</si>
  <si>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</si>
  <si>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</si>
  <si>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</si>
  <si>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</si>
  <si>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</si>
  <si>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</si>
  <si>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</si>
  <si>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</si>
  <si>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</si>
  <si>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</si>
  <si>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</si>
  <si>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</si>
  <si>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</si>
  <si>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</si>
  <si>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</si>
  <si>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</si>
  <si>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</si>
  <si>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</si>
  <si>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</si>
  <si>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</si>
  <si>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</si>
  <si>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</si>
  <si>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</si>
  <si>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</si>
  <si>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</si>
  <si>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</si>
  <si>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</si>
  <si>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</si>
  <si>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</si>
  <si>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</si>
  <si>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</si>
  <si>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</si>
  <si>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</si>
  <si>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</si>
  <si>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</si>
  <si>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</si>
  <si>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</si>
  <si>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</si>
  <si>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</si>
  <si>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</si>
  <si>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</si>
  <si>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</si>
  <si>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</si>
  <si>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</si>
  <si>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</si>
  <si>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</si>
  <si>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</si>
  <si>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</si>
  <si>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</si>
  <si>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</si>
  <si>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</si>
  <si>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</si>
  <si>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</si>
  <si>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</si>
  <si>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</si>
  <si>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</si>
  <si>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</si>
  <si>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</si>
  <si>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</si>
  <si>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</si>
  <si>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</si>
  <si>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</si>
  <si>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</si>
  <si>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</si>
  <si>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</si>
  <si>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</si>
  <si>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</si>
  <si>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</si>
  <si>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</si>
  <si>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</si>
  <si>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</si>
  <si>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</si>
  <si>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</si>
  <si>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</si>
  <si>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</si>
  <si>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</si>
  <si>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</si>
  <si>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</si>
  <si>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</si>
  <si>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</si>
  <si>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</si>
  <si>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</si>
  <si>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</si>
  <si>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</si>
  <si>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</si>
  <si>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</si>
  <si>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</si>
  <si>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</si>
  <si>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</si>
  <si>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</si>
  <si>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</si>
  <si>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</si>
  <si>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</si>
  <si>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</si>
  <si>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</si>
  <si>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</si>
  <si>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</si>
  <si>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</si>
  <si>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</si>
  <si>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</si>
  <si>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</si>
  <si>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</si>
  <si>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</si>
  <si>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</si>
  <si>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</si>
  <si>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</si>
  <si>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</si>
  <si>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</si>
  <si>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</si>
  <si>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</si>
  <si>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</si>
  <si>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</si>
  <si>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</si>
  <si>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</si>
  <si>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</si>
  <si>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</si>
  <si>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</si>
  <si>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</si>
  <si>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</si>
  <si>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</si>
  <si>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</si>
  <si>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</si>
  <si>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</si>
  <si>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</si>
  <si>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</si>
  <si>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</si>
  <si>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</si>
  <si>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</si>
  <si>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</si>
  <si>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</si>
  <si>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</si>
  <si>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</si>
  <si>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</si>
  <si>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</si>
  <si>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</si>
  <si>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</si>
  <si>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</si>
  <si>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</si>
  <si>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</si>
  <si>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</si>
  <si>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</si>
  <si>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</si>
  <si>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</si>
  <si>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</si>
  <si>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</si>
  <si>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</si>
  <si>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</si>
  <si>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</si>
  <si>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</si>
  <si>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</si>
  <si>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</si>
  <si>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</si>
  <si>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</si>
  <si>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</si>
  <si>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</si>
  <si>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</si>
  <si>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</si>
  <si>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</si>
  <si>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</si>
  <si>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</si>
  <si>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</si>
  <si>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</si>
  <si>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</si>
  <si>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</si>
  <si>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</si>
  <si>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</si>
  <si>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</si>
  <si>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</si>
  <si>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</si>
  <si>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</si>
  <si>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</si>
  <si>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</si>
  <si>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</si>
  <si>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</si>
  <si>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</si>
  <si>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</si>
  <si>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</si>
  <si>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</si>
  <si>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</si>
  <si>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</si>
  <si>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</si>
  <si>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</si>
  <si>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</si>
  <si>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</si>
  <si>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</si>
  <si>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</si>
  <si>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</si>
  <si>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</si>
  <si>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</si>
  <si>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</si>
  <si>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</si>
  <si>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</si>
  <si>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</si>
  <si>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</si>
  <si>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</si>
  <si>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</si>
  <si>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</si>
  <si>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</si>
  <si>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</si>
  <si>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</si>
  <si>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</si>
  <si>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</si>
  <si>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</si>
  <si>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</si>
  <si>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</si>
  <si>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</si>
  <si>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</si>
  <si>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</si>
  <si>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</si>
  <si>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</si>
  <si>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</si>
  <si>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</si>
  <si>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</si>
  <si>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</si>
  <si>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</si>
  <si>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</si>
  <si>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</si>
  <si>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</si>
  <si>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</si>
  <si>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</si>
  <si>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</si>
  <si>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</si>
  <si>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</si>
  <si>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</si>
  <si>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</si>
  <si>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</si>
  <si>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</si>
  <si>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</si>
  <si>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</si>
  <si>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</si>
  <si>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</si>
  <si>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</si>
  <si>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</si>
  <si>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</si>
  <si>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</si>
  <si>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</si>
  <si>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</si>
  <si>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</si>
  <si>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</si>
  <si>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</si>
  <si>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</si>
  <si>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</si>
  <si>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</si>
  <si>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</si>
  <si>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</si>
  <si>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</si>
  <si>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</si>
  <si>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</si>
  <si>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</si>
  <si>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</si>
  <si>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</si>
  <si>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</si>
  <si>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</si>
  <si>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</si>
  <si>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</si>
  <si>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</si>
  <si>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</si>
  <si>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</si>
  <si>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</si>
  <si>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</si>
  <si>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</si>
  <si>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</si>
  <si>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</si>
  <si>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</si>
  <si>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</si>
  <si>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</si>
  <si>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</si>
  <si>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</si>
  <si>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</si>
  <si>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</si>
  <si>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</si>
  <si>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</si>
  <si>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</si>
  <si>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</si>
  <si>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</si>
  <si>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</si>
  <si>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</si>
  <si>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</si>
  <si>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</si>
  <si>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</si>
  <si>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</si>
  <si>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</si>
  <si>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</si>
  <si>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</si>
  <si>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</si>
  <si>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</si>
  <si>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</si>
  <si>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</si>
  <si>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</si>
  <si>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</si>
  <si>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</si>
  <si>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</si>
  <si>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</si>
  <si>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</si>
  <si>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</si>
  <si>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</si>
  <si>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</si>
  <si>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</si>
  <si>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</si>
  <si>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</si>
  <si>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</si>
  <si>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</si>
  <si>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</si>
  <si>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</si>
  <si>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</si>
  <si>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</si>
  <si>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</si>
  <si>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</si>
  <si>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</si>
  <si>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</si>
  <si>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</si>
  <si>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</si>
  <si>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</si>
  <si>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</si>
  <si>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</si>
  <si>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</si>
  <si>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</si>
  <si>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</si>
  <si>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</si>
  <si>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</si>
  <si>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</si>
  <si>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</si>
  <si>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</si>
  <si>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</si>
  <si>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</si>
  <si>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</si>
  <si>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</si>
  <si>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</si>
  <si>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</si>
  <si>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</si>
  <si>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</si>
  <si>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</si>
  <si>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</si>
  <si>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</si>
  <si>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</si>
  <si>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</si>
  <si>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</si>
  <si>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</si>
  <si>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</si>
  <si>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</si>
  <si>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</si>
  <si>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</si>
  <si>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</si>
  <si>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</si>
  <si>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</si>
  <si>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</si>
  <si>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</si>
  <si>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</si>
  <si>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</si>
  <si>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</si>
  <si>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</si>
  <si>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</si>
  <si>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</si>
  <si>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</si>
  <si>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</si>
  <si>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</si>
  <si>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</si>
  <si>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</si>
  <si>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</si>
  <si>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</si>
  <si>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</si>
  <si>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</si>
  <si>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</si>
  <si>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</si>
  <si>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</si>
  <si>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</si>
  <si>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</si>
  <si>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</si>
  <si>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</si>
  <si>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</si>
  <si>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</si>
  <si>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</si>
  <si>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</si>
  <si>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</si>
  <si>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</si>
  <si>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</si>
  <si>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</si>
  <si>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</si>
  <si>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</si>
  <si>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</si>
  <si>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</si>
  <si>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</si>
  <si>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</si>
  <si>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</si>
  <si>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</si>
  <si>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</si>
  <si>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</si>
  <si>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</si>
  <si>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</si>
  <si>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</si>
  <si>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</si>
  <si>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</si>
  <si>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</si>
  <si>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</si>
  <si>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</si>
  <si>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</si>
  <si>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</si>
  <si>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</si>
  <si>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</si>
  <si>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</si>
  <si>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</si>
  <si>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</si>
  <si>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</si>
  <si>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</si>
  <si>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</si>
  <si>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</si>
  <si>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</si>
  <si>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</si>
  <si>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</si>
  <si>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</si>
  <si>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</si>
  <si>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</si>
  <si>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</si>
  <si>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</si>
  <si>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</si>
  <si>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</si>
  <si>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</si>
  <si>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</si>
  <si>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</si>
  <si>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</si>
  <si>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</si>
  <si>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</si>
  <si>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</si>
  <si>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</si>
  <si>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</si>
  <si>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</si>
  <si>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</si>
  <si>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</si>
  <si>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</si>
  <si>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</si>
  <si>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</si>
  <si>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</si>
  <si>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</si>
  <si>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</si>
  <si>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</si>
  <si>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</si>
  <si>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</si>
  <si>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</si>
  <si>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</si>
  <si>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</si>
  <si>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</si>
  <si>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</si>
  <si>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</si>
  <si>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</si>
  <si>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</si>
  <si>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</si>
  <si>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</si>
  <si>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</si>
  <si>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</si>
  <si>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</si>
  <si>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</si>
  <si>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</si>
  <si>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</si>
  <si>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</si>
  <si>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</si>
  <si>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</si>
  <si>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</si>
  <si>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</si>
  <si>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</si>
  <si>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</si>
  <si>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</si>
  <si>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</si>
  <si>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</si>
  <si>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</si>
  <si>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</si>
  <si>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</si>
  <si>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</si>
  <si>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</si>
  <si>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</si>
  <si>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</si>
  <si>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</si>
  <si>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</si>
  <si>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</si>
  <si>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</si>
  <si>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</si>
  <si>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</si>
  <si>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</si>
  <si>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</si>
  <si>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</si>
  <si>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</si>
  <si>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</si>
  <si>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</si>
  <si>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</si>
  <si>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</si>
  <si>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</si>
  <si>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</si>
  <si>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</si>
  <si>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</si>
  <si>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</si>
  <si>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</si>
  <si>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</si>
  <si>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</si>
  <si>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</si>
  <si>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</si>
  <si>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</si>
  <si>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</si>
  <si>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</si>
  <si>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</si>
  <si>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</si>
  <si>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</si>
  <si>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</si>
  <si>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</si>
  <si>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</si>
  <si>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</si>
  <si>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</si>
  <si>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</si>
  <si>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</si>
  <si>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</si>
  <si>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</si>
  <si>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</si>
  <si>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</si>
  <si>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</si>
  <si>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</si>
  <si>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</si>
  <si>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</si>
  <si>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</si>
  <si>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</si>
  <si>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</si>
  <si>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</si>
  <si>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</si>
  <si>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</si>
  <si>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</si>
  <si>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</si>
  <si>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</si>
  <si>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</si>
  <si>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</si>
  <si>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</si>
  <si>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</si>
  <si>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</si>
  <si>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</si>
  <si>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</si>
  <si>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</si>
  <si>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</si>
  <si>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</si>
  <si>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</si>
  <si>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</si>
  <si>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</si>
  <si>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</si>
  <si>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</si>
  <si>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</si>
  <si>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</si>
  <si>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</si>
  <si>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</si>
  <si>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</si>
  <si>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</si>
  <si>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</si>
  <si>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</si>
  <si>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</si>
  <si>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</si>
  <si>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</si>
  <si>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</si>
  <si>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</si>
  <si>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</si>
  <si>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</si>
  <si>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</si>
  <si>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</si>
  <si>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</si>
  <si>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</si>
  <si>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</si>
  <si>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</si>
  <si>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</si>
  <si>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</si>
  <si>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</si>
  <si>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</si>
  <si>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</si>
  <si>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</si>
  <si>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</si>
  <si>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</si>
  <si>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</si>
  <si>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</si>
  <si>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</si>
  <si>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</si>
  <si>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</si>
  <si>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</si>
  <si>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</si>
  <si>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</si>
  <si>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</si>
  <si>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</si>
  <si>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</si>
  <si>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</si>
  <si>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</si>
  <si>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</si>
  <si>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</si>
  <si>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</si>
  <si>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</si>
  <si>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</si>
  <si>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</si>
  <si>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</si>
  <si>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</si>
  <si>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</si>
  <si>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</si>
  <si>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</si>
  <si>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</si>
  <si>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</si>
  <si>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</si>
  <si>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</si>
  <si>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</si>
  <si>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</si>
  <si>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</si>
  <si>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</si>
  <si>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</si>
  <si>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</si>
  <si>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</si>
  <si>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</si>
  <si>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</si>
  <si>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</si>
  <si>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</si>
  <si>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</si>
  <si>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</si>
  <si>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</si>
  <si>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</si>
  <si>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</si>
  <si>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</si>
  <si>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</si>
  <si>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</si>
  <si>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</si>
  <si>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</si>
  <si>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</si>
  <si>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</si>
  <si>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</si>
  <si>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</si>
  <si>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</si>
  <si>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</si>
  <si>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</si>
  <si>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</si>
  <si>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</si>
  <si>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</si>
  <si>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</si>
  <si>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</si>
  <si>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</si>
  <si>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</si>
  <si>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</si>
  <si>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</si>
  <si>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</si>
  <si>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</si>
  <si>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</si>
  <si>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</si>
  <si>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</si>
  <si>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</si>
  <si>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</si>
  <si>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</si>
  <si>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</si>
  <si>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</si>
  <si>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</si>
  <si>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</si>
  <si>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</si>
  <si>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</si>
  <si>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</si>
  <si>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</si>
  <si>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</si>
  <si>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</si>
  <si>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</si>
  <si>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</si>
  <si>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</si>
  <si>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</si>
  <si>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</si>
  <si>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</si>
  <si>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</si>
  <si>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</si>
  <si>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</si>
  <si>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</si>
  <si>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</si>
  <si>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</si>
  <si>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</si>
  <si>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</si>
  <si>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</si>
  <si>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</si>
  <si>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</si>
  <si>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</si>
  <si>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</si>
  <si>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</si>
  <si>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</si>
  <si>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</si>
  <si>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</si>
  <si>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</si>
  <si>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</si>
  <si>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</si>
  <si>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</si>
  <si>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</si>
  <si>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</si>
  <si>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</si>
  <si>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</si>
  <si>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</si>
  <si>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</si>
  <si>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</si>
  <si>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</si>
  <si>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</si>
  <si>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</si>
  <si>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</si>
  <si>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</si>
  <si>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</si>
  <si>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</si>
  <si>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</si>
  <si>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</si>
  <si>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</si>
  <si>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</si>
  <si>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</si>
  <si>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</si>
  <si>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</si>
  <si>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</si>
  <si>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</si>
  <si>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</si>
  <si>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</si>
  <si>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</si>
  <si>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</si>
  <si>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</si>
  <si>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</si>
  <si>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</si>
  <si>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</si>
  <si>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</si>
  <si>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</si>
  <si>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</si>
  <si>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</si>
  <si>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</si>
  <si>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</si>
  <si>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</si>
  <si>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</si>
  <si>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</si>
  <si>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</si>
  <si>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</si>
  <si>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</si>
  <si>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</si>
  <si>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</si>
  <si>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</si>
  <si>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</si>
  <si>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</si>
  <si>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</si>
  <si>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</si>
  <si>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</si>
  <si>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</si>
  <si>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</si>
  <si>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</si>
  <si>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</si>
  <si>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</si>
  <si>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</si>
  <si>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</si>
  <si>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</si>
  <si>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</si>
  <si>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</si>
  <si>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</si>
  <si>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</si>
  <si>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</si>
  <si>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</si>
  <si>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</si>
  <si>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</si>
  <si>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</si>
  <si>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</si>
  <si>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</si>
  <si>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</si>
  <si>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</si>
  <si>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</si>
  <si>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</si>
  <si>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</si>
  <si>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</si>
  <si>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</si>
  <si>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</si>
  <si>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</si>
  <si>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</si>
  <si>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</si>
  <si>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</si>
  <si>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</si>
  <si>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</si>
  <si>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</si>
  <si>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</si>
  <si>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</si>
  <si>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</si>
  <si>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</si>
  <si>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</si>
  <si>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</si>
  <si>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</si>
  <si>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</si>
  <si>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</si>
  <si>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</si>
  <si>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</si>
  <si>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</si>
  <si>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</si>
  <si>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</si>
  <si>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</si>
  <si>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</si>
  <si>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</si>
  <si>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</si>
  <si>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</si>
  <si>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</si>
  <si>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</si>
  <si>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</si>
  <si>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</si>
  <si>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</si>
  <si>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</si>
  <si>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</si>
  <si>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</si>
  <si>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</si>
  <si>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</si>
  <si>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</si>
  <si>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</si>
  <si>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</si>
  <si>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</si>
  <si>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</si>
  <si>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</si>
  <si>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</si>
  <si>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</si>
  <si>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</si>
  <si>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</si>
  <si>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</si>
  <si>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</si>
  <si>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</si>
  <si>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</si>
  <si>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</si>
  <si>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</si>
  <si>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</si>
  <si>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</si>
  <si>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</si>
  <si>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</si>
  <si>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</si>
  <si>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</si>
  <si>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</si>
  <si>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</si>
  <si>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</si>
  <si>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</si>
  <si>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</si>
  <si>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</si>
  <si>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</si>
  <si>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</si>
  <si>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</si>
  <si>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</si>
  <si>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</si>
  <si>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</si>
  <si>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</si>
  <si>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</si>
  <si>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</si>
  <si>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</si>
  <si>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</si>
  <si>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</si>
  <si>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</si>
  <si>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</si>
  <si>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</si>
  <si>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</si>
  <si>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</si>
  <si>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</si>
  <si>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</si>
  <si>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</si>
  <si>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</si>
  <si>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</si>
  <si>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</si>
  <si>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</si>
  <si>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</si>
  <si>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</si>
  <si>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</si>
  <si>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</si>
  <si>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</si>
  <si>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</si>
  <si>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</si>
  <si>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</si>
  <si>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</si>
  <si>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</si>
  <si>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</si>
  <si>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</si>
  <si>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</si>
  <si>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</si>
  <si>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</si>
  <si>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</si>
  <si>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</si>
  <si>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</si>
  <si>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</si>
  <si>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</si>
  <si>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</si>
  <si>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</si>
  <si>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</si>
  <si>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</si>
  <si>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</si>
  <si>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</si>
  <si>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</si>
  <si>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</si>
  <si>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</si>
  <si>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</si>
  <si>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</si>
  <si>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</si>
  <si>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</si>
  <si>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</si>
  <si>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</si>
  <si>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</si>
  <si>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</si>
  <si>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</si>
  <si>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</si>
  <si>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</si>
  <si>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</si>
  <si>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</si>
  <si>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</si>
  <si>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</si>
  <si>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</si>
  <si>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</si>
  <si>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</si>
  <si>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</si>
  <si>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</si>
  <si>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</si>
  <si>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</si>
  <si>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</si>
  <si>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</si>
  <si>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</si>
  <si>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</si>
  <si>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</si>
  <si>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</si>
  <si>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</si>
  <si>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</si>
  <si>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</si>
  <si>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</si>
  <si>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</si>
  <si>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</si>
  <si>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</si>
  <si>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</si>
  <si>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</si>
  <si>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</si>
  <si>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</si>
  <si>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</si>
  <si>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</si>
  <si>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</si>
  <si>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</si>
  <si>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</si>
  <si>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</si>
  <si>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</si>
  <si>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</si>
  <si>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</si>
  <si>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</si>
  <si>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</si>
  <si>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</si>
  <si>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</si>
  <si>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</si>
  <si>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</si>
  <si>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</si>
  <si>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</si>
  <si>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</si>
  <si>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</si>
  <si>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</si>
  <si>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</si>
  <si>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</si>
  <si>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</si>
  <si>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</si>
  <si>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</si>
  <si>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</si>
  <si>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</si>
  <si>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</si>
  <si>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</si>
  <si>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</si>
  <si>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</si>
  <si>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</si>
  <si>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</si>
  <si>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</si>
  <si>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</si>
  <si>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</si>
  <si>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</si>
  <si>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</si>
  <si>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</si>
  <si>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</si>
  <si>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</si>
  <si>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</si>
  <si>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</si>
  <si>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</si>
  <si>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</si>
  <si>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</si>
  <si>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</si>
  <si>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</si>
  <si>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</si>
  <si>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</si>
  <si>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</si>
  <si>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</si>
  <si>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</si>
  <si>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</si>
  <si>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</si>
  <si>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</si>
  <si>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</si>
  <si>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</si>
  <si>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</si>
  <si>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</si>
  <si>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</si>
  <si>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</si>
  <si>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</si>
  <si>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</si>
  <si>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</si>
  <si>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</si>
  <si>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</si>
  <si>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</si>
  <si>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</si>
  <si>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</si>
  <si>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</si>
  <si>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</si>
  <si>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</si>
  <si>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</si>
  <si>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</si>
  <si>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</si>
  <si>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</si>
  <si>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</si>
  <si>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</si>
  <si>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</si>
  <si>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</si>
  <si>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</si>
  <si>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</si>
  <si>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</si>
  <si>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</si>
  <si>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</si>
  <si>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</si>
  <si>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</si>
  <si>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</si>
  <si>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</si>
  <si>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</si>
  <si>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</si>
  <si>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</si>
  <si>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</si>
  <si>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</si>
  <si>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</si>
  <si>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</si>
  <si>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</si>
  <si>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</si>
  <si>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</si>
  <si>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</si>
  <si>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</si>
  <si>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</si>
  <si>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</si>
  <si>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</si>
  <si>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</si>
  <si>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</si>
  <si>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</si>
  <si>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</si>
  <si>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</si>
  <si>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</si>
  <si>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</si>
  <si>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</si>
  <si>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</si>
  <si>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</si>
  <si>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</si>
  <si>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</si>
  <si>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</si>
  <si>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</si>
  <si>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</si>
  <si>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</si>
  <si>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</si>
  <si>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</si>
  <si>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</si>
  <si>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</si>
  <si>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</si>
  <si>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</si>
  <si>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</si>
  <si>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</si>
  <si>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</si>
  <si>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</si>
  <si>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</si>
  <si>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</si>
  <si>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</si>
  <si>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</si>
  <si>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</si>
  <si>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</si>
  <si>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</si>
  <si>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</si>
  <si>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</si>
  <si>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</si>
  <si>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</si>
  <si>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</si>
  <si>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</si>
  <si>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</si>
  <si>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</si>
  <si>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</si>
  <si>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</si>
  <si>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</si>
  <si>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</si>
  <si>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</si>
  <si>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</si>
  <si>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</si>
  <si>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</si>
  <si>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</si>
  <si>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</si>
  <si>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</si>
  <si>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</si>
  <si>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</si>
  <si>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</si>
  <si>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</si>
  <si>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</si>
  <si>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</si>
  <si>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</si>
  <si>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</si>
  <si>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</si>
  <si>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</si>
  <si>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</si>
  <si>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</si>
  <si>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</si>
  <si>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</si>
  <si>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</si>
  <si>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</si>
  <si>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</si>
  <si>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</si>
  <si>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</si>
  <si>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</si>
  <si>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</si>
  <si>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</si>
  <si>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</si>
  <si>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</si>
  <si>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</si>
  <si>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</si>
  <si>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</si>
  <si>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</si>
  <si>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</si>
  <si>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</si>
  <si>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</si>
  <si>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</si>
  <si>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</si>
  <si>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</si>
  <si>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</si>
  <si>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</si>
  <si>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</si>
  <si>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</si>
  <si>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</si>
  <si>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</si>
  <si>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</si>
  <si>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</si>
  <si>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</si>
  <si>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</si>
  <si>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</si>
  <si>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</si>
  <si>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</si>
  <si>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</si>
  <si>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</si>
  <si>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</si>
  <si>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</si>
  <si>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</si>
  <si>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</si>
  <si>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</si>
  <si>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</si>
  <si>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</si>
  <si>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</si>
  <si>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</si>
  <si>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</si>
  <si>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</si>
  <si>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</si>
  <si>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</si>
  <si>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</si>
  <si>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</si>
  <si>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</si>
  <si>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</si>
  <si>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</si>
  <si>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</si>
  <si>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</si>
  <si>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</si>
  <si>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</si>
  <si>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</si>
  <si>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</si>
  <si>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</si>
  <si>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</si>
  <si>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</si>
  <si>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</si>
  <si>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</si>
  <si>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</si>
  <si>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</si>
  <si>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</si>
  <si>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</si>
  <si>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</si>
  <si>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</si>
  <si>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</si>
  <si>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</si>
  <si>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</si>
  <si>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</si>
  <si>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</si>
  <si>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</si>
  <si>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</si>
  <si>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</si>
  <si>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</si>
  <si>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</si>
  <si>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</si>
  <si>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</si>
  <si>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</si>
  <si>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</si>
  <si>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</si>
  <si>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</si>
  <si>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</si>
  <si>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</si>
  <si>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</si>
  <si>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</si>
  <si>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</si>
  <si>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</si>
  <si>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</si>
  <si>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</si>
  <si>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</si>
  <si>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</si>
  <si>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</si>
  <si>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</si>
  <si>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</si>
  <si>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</si>
  <si>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</si>
  <si>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</si>
  <si>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</si>
  <si>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</si>
  <si>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</si>
  <si>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</si>
  <si>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</si>
  <si>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</si>
  <si>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</si>
  <si>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</si>
  <si>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</si>
  <si>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</si>
  <si>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</si>
  <si>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</si>
  <si>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</si>
  <si>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</si>
  <si>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</si>
  <si>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</si>
  <si>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</si>
  <si>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</si>
  <si>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</si>
  <si>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</si>
  <si>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</si>
  <si>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</si>
  <si>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</si>
  <si>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</si>
  <si>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</si>
  <si>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</si>
  <si>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</si>
  <si>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</si>
  <si>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</si>
  <si>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</si>
  <si>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</si>
  <si>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</si>
  <si>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</si>
  <si>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</si>
  <si>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</si>
  <si>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</si>
  <si>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</si>
  <si>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</si>
  <si>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</si>
  <si>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</si>
  <si>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</si>
  <si>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</si>
  <si>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</si>
  <si>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</si>
  <si>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</si>
  <si>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</si>
  <si>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</si>
  <si>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</si>
  <si>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</si>
  <si>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</si>
  <si>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</si>
  <si>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</si>
  <si>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</si>
  <si>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</si>
  <si>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</si>
  <si>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</si>
  <si>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</si>
  <si>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</si>
  <si>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</si>
  <si>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</si>
  <si>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</si>
  <si>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</si>
  <si>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</si>
  <si>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</si>
  <si>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</si>
  <si>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</si>
  <si>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</si>
  <si>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</si>
  <si>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</si>
  <si>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</si>
  <si>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</si>
  <si>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</si>
  <si>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</si>
  <si>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</si>
  <si>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</si>
  <si>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</si>
  <si>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</si>
  <si>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</si>
  <si>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</si>
  <si>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</si>
  <si>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</si>
  <si>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</si>
  <si>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</si>
  <si>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</si>
  <si>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</si>
  <si>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</si>
  <si>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</si>
  <si>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</si>
  <si>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</si>
  <si>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</si>
  <si>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</si>
  <si>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</si>
  <si>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</si>
  <si>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</si>
  <si>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</si>
  <si>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</si>
  <si>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</si>
  <si>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</si>
  <si>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</si>
  <si>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</si>
  <si>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</si>
  <si>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</si>
  <si>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</si>
  <si>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</si>
  <si>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</si>
  <si>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</si>
  <si>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</si>
  <si>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</si>
  <si>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</si>
  <si>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</si>
  <si>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</si>
  <si>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</si>
  <si>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</si>
  <si>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</si>
  <si>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</si>
  <si>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</si>
  <si>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</si>
  <si>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</si>
  <si>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</si>
  <si>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</si>
  <si>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</si>
  <si>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</si>
  <si>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</si>
  <si>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</si>
  <si>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</si>
  <si>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</si>
  <si>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</si>
  <si>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</si>
  <si>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</si>
  <si>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</si>
  <si>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</si>
  <si>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</si>
  <si>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</si>
  <si>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</si>
  <si>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</si>
  <si>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</si>
  <si>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</si>
  <si>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</si>
  <si>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</si>
  <si>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</si>
  <si>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</si>
  <si>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</si>
  <si>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</si>
  <si>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</si>
  <si>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</si>
  <si>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</si>
  <si>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</si>
  <si>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</si>
  <si>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</si>
  <si>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</si>
  <si>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</si>
  <si>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</si>
  <si>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</si>
  <si>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</si>
  <si>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</si>
  <si>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</si>
  <si>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</si>
  <si>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</si>
  <si>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</si>
  <si>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</si>
  <si>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</si>
  <si>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</si>
  <si>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</si>
  <si>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</si>
  <si>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</si>
  <si>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</si>
  <si>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</si>
  <si>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</si>
  <si>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</si>
  <si>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</si>
  <si>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</si>
  <si>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</si>
  <si>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</si>
  <si>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</si>
  <si>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</si>
  <si>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</si>
  <si>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</si>
  <si>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</si>
  <si>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</si>
  <si>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</si>
  <si>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</si>
  <si>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</si>
  <si>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</si>
  <si>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</si>
  <si>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</si>
  <si>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</si>
  <si>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</si>
  <si>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</si>
  <si>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</si>
  <si>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</si>
  <si>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</si>
  <si>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</si>
  <si>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</si>
  <si>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</si>
  <si>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</si>
  <si>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</si>
  <si>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</si>
  <si>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</si>
  <si>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</si>
  <si>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</si>
  <si>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</si>
  <si>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</si>
  <si>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</si>
  <si>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</si>
  <si>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</si>
  <si>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</si>
  <si>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</si>
  <si>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</si>
  <si>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</si>
  <si>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</si>
  <si>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</si>
  <si>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</si>
  <si>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</si>
  <si>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</si>
  <si>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</si>
  <si>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</si>
  <si>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</si>
  <si>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</si>
  <si>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</si>
  <si>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</si>
  <si>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</si>
  <si>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</si>
  <si>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</si>
  <si>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</si>
  <si>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</si>
  <si>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</si>
  <si>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</si>
  <si>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</si>
  <si>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</si>
  <si>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</si>
  <si>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</si>
  <si>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</si>
  <si>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</si>
  <si>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</si>
  <si>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</si>
  <si>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</si>
  <si>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</si>
  <si>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</si>
  <si>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</si>
  <si>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</si>
  <si>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</si>
  <si>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</si>
  <si>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</si>
  <si>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</si>
  <si>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</si>
  <si>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</si>
  <si>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</si>
  <si>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</si>
  <si>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</si>
  <si>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</si>
  <si>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</si>
  <si>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</si>
  <si>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</si>
  <si>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</si>
  <si>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</si>
  <si>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</si>
  <si>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</si>
  <si>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</si>
  <si>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</si>
  <si>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</si>
  <si>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</si>
  <si>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</si>
  <si>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</si>
  <si>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</si>
  <si>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</si>
  <si>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</si>
  <si>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</si>
  <si>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</si>
  <si>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</si>
  <si>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</si>
  <si>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</si>
  <si>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</si>
  <si>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</si>
  <si>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</si>
  <si>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</si>
  <si>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</si>
  <si>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</si>
  <si>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</si>
  <si>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</si>
  <si>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</si>
  <si>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</si>
  <si>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</si>
  <si>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</si>
  <si>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</si>
  <si>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</si>
  <si>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</si>
  <si>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</si>
  <si>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</si>
  <si>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</si>
  <si>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</si>
  <si>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</si>
  <si>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</si>
  <si>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</si>
  <si>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</si>
  <si>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</si>
  <si>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</si>
  <si>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</si>
  <si>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</si>
  <si>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</si>
  <si>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</si>
  <si>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</si>
  <si>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</si>
  <si>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</si>
  <si>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</si>
  <si>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</si>
  <si>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</si>
  <si>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</si>
  <si>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</si>
  <si>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</si>
  <si>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</si>
  <si>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</si>
  <si>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</si>
  <si>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</si>
  <si>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</si>
  <si>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</si>
  <si>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</si>
  <si>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</si>
  <si>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</si>
  <si>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</si>
  <si>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</si>
  <si>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</si>
  <si>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</si>
  <si>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</si>
  <si>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</si>
  <si>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</si>
  <si>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</si>
  <si>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</si>
  <si>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</si>
  <si>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</si>
  <si>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</si>
  <si>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</si>
  <si>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</si>
  <si>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</si>
  <si>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</si>
  <si>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</si>
  <si>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</si>
  <si>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</si>
  <si>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</si>
  <si>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</si>
  <si>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</si>
  <si>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</si>
  <si>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</si>
  <si>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</si>
  <si>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</si>
  <si>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</si>
  <si>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</si>
  <si>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</si>
  <si>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</si>
  <si>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</si>
  <si>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</si>
  <si>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</si>
  <si>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</si>
  <si>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</si>
  <si>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</si>
  <si>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</si>
  <si>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</si>
  <si>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</si>
  <si>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</si>
  <si>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</si>
  <si>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</si>
  <si>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</si>
  <si>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</si>
  <si>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</si>
  <si>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</si>
  <si>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</si>
  <si>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</si>
  <si>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</si>
  <si>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</si>
  <si>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</si>
  <si>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</si>
  <si>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</si>
  <si>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</si>
  <si>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</si>
  <si>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</si>
  <si>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</si>
  <si>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</si>
  <si>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</si>
  <si>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</si>
  <si>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</si>
  <si>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</si>
  <si>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</si>
  <si>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</si>
  <si>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</si>
  <si>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</si>
  <si>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</si>
  <si>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</si>
  <si>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</si>
  <si>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</si>
  <si>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</si>
  <si>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</si>
  <si>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</si>
  <si>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</si>
  <si>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</si>
  <si>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</si>
  <si>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</si>
  <si>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</si>
  <si>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</si>
  <si>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</si>
  <si>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</si>
  <si>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</si>
  <si>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</si>
  <si>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</si>
  <si>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</si>
  <si>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</si>
  <si>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</si>
  <si>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</si>
  <si>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</si>
  <si>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</si>
  <si>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</si>
  <si>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</si>
  <si>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</si>
  <si>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</si>
  <si>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</si>
  <si>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</si>
  <si>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</si>
  <si>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</si>
  <si>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</si>
  <si>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</si>
  <si>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</si>
  <si>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</si>
  <si>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</si>
  <si>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</si>
  <si>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</si>
  <si>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</si>
  <si>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</si>
  <si>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</si>
  <si>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</si>
  <si>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</si>
  <si>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</si>
  <si>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</si>
  <si>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</si>
  <si>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</si>
  <si>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</si>
  <si>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</si>
  <si>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</si>
  <si>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</si>
  <si>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</si>
  <si>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</si>
  <si>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</si>
  <si>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</si>
  <si>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</si>
  <si>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</si>
  <si>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</si>
  <si>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</si>
  <si>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</si>
  <si>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</si>
  <si>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</si>
  <si>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</si>
  <si>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</si>
  <si>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</si>
  <si>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</si>
  <si>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</si>
  <si>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</si>
  <si>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</si>
  <si>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</si>
  <si>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</si>
  <si>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</si>
  <si>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</si>
  <si>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</si>
  <si>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</si>
  <si>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</si>
  <si>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</si>
  <si>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</si>
  <si>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</si>
  <si>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</si>
  <si>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</si>
  <si>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</si>
  <si>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</si>
  <si>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</si>
  <si>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</si>
  <si>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</si>
  <si>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</si>
  <si>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</si>
  <si>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</si>
  <si>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</si>
  <si>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</si>
  <si>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</si>
  <si>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</si>
  <si>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</si>
  <si>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</si>
  <si>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</si>
  <si>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</si>
  <si>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</si>
  <si>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</si>
  <si>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</si>
  <si>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</si>
  <si>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</si>
  <si>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</si>
  <si>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</si>
  <si>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</si>
  <si>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</si>
  <si>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</si>
  <si>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</si>
  <si>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</si>
  <si>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</si>
  <si>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</si>
  <si>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</si>
  <si>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</si>
  <si>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</si>
  <si>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</si>
  <si>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</si>
  <si>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</si>
  <si>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</si>
  <si>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</si>
  <si>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</si>
  <si>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</si>
  <si>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</si>
  <si>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</si>
  <si>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</si>
  <si>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</si>
  <si>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</si>
  <si>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</si>
  <si>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</si>
  <si>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</si>
  <si>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</si>
  <si>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</si>
  <si>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</si>
  <si>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</si>
  <si>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</si>
  <si>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</si>
  <si>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</si>
  <si>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</si>
  <si>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</si>
  <si>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</si>
  <si>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</si>
  <si>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</si>
  <si>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</si>
  <si>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</si>
  <si>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</si>
  <si>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</si>
  <si>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</si>
  <si>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</si>
  <si>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</si>
  <si>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</si>
  <si>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</si>
  <si>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</si>
  <si>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</si>
  <si>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</si>
  <si>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</si>
  <si>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</si>
  <si>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</si>
  <si>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</si>
  <si>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</si>
  <si>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</si>
  <si>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</si>
  <si>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</si>
  <si>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</si>
  <si>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</si>
  <si>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</si>
  <si>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</si>
  <si>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</si>
  <si>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</si>
  <si>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</si>
  <si>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</si>
  <si>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</si>
  <si>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</si>
  <si>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</si>
  <si>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</si>
  <si>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</si>
  <si>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</si>
  <si>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</si>
  <si>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</si>
  <si>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</si>
  <si>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</si>
  <si>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</si>
  <si>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</si>
  <si>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</si>
  <si>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</si>
  <si>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</si>
  <si>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</si>
  <si>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</si>
  <si>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</si>
  <si>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</si>
  <si>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</si>
  <si>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</si>
  <si>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</si>
  <si>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</si>
  <si>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</si>
  <si>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</si>
  <si>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</si>
  <si>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</si>
  <si>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</si>
  <si>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</si>
  <si>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</si>
  <si>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</si>
  <si>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</si>
  <si>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</si>
  <si>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</si>
  <si>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</si>
  <si>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</si>
  <si>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</si>
  <si>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</si>
  <si>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</si>
  <si>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</si>
  <si>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</si>
  <si>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</si>
  <si>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</si>
  <si>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</si>
  <si>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</si>
  <si>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</si>
  <si>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</si>
  <si>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</si>
  <si>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</si>
  <si>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</si>
  <si>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</si>
  <si>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</si>
  <si>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</si>
  <si>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</si>
  <si>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</si>
  <si>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</si>
  <si>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</si>
  <si>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</si>
  <si>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</si>
  <si>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</si>
  <si>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</si>
  <si>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</si>
  <si>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</si>
  <si>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</si>
  <si>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</si>
  <si>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</si>
  <si>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</si>
  <si>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</si>
  <si>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</si>
  <si>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</si>
  <si>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</si>
  <si>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</si>
  <si>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</si>
  <si>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</si>
  <si>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</si>
  <si>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</si>
  <si>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</si>
  <si>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</si>
  <si>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</si>
  <si>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</si>
  <si>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</si>
  <si>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</si>
  <si>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</si>
  <si>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</si>
  <si>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</si>
  <si>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</si>
  <si>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</si>
  <si>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</si>
  <si>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</si>
  <si>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</si>
  <si>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</si>
  <si>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</si>
  <si>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</si>
  <si>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</si>
  <si>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</si>
  <si>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</si>
  <si>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</si>
  <si>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</si>
  <si>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</si>
  <si>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</si>
  <si>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</si>
  <si>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</si>
  <si>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</si>
  <si>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</si>
  <si>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</si>
  <si>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</si>
  <si>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</si>
  <si>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</si>
  <si>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</si>
  <si>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</si>
  <si>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</si>
  <si>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</si>
  <si>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</si>
  <si>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</si>
  <si>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</si>
  <si>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</si>
  <si>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</si>
  <si>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</si>
  <si>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</si>
  <si>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</si>
  <si>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</si>
  <si>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</si>
  <si>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</si>
  <si>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</si>
  <si>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</si>
  <si>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</si>
  <si>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</si>
  <si>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</si>
  <si>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</si>
  <si>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</si>
  <si>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</si>
  <si>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</si>
  <si>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</si>
  <si>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</si>
  <si>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</si>
  <si>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</si>
  <si>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</si>
  <si>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</si>
  <si>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</si>
  <si>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</si>
  <si>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</si>
  <si>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</si>
  <si>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</si>
  <si>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</si>
  <si>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</si>
  <si>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</si>
  <si>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</si>
  <si>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</si>
  <si>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</si>
  <si>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</si>
  <si>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</si>
  <si>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</si>
  <si>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</si>
  <si>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</si>
  <si>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</si>
  <si>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</si>
  <si>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</si>
  <si>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</si>
  <si>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</si>
  <si>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</si>
  <si>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</si>
  <si>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</si>
  <si>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</si>
  <si>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</si>
  <si>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</si>
  <si>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</si>
  <si>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</si>
  <si>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</si>
  <si>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</si>
  <si>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</si>
  <si>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</si>
  <si>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</si>
  <si>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</si>
  <si>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</si>
  <si>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</si>
  <si>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</si>
  <si>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</si>
  <si>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</si>
  <si>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</si>
  <si>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</si>
  <si>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</si>
  <si>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</si>
  <si>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</si>
  <si>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</si>
  <si>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</si>
  <si>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</si>
  <si>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</si>
  <si>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</si>
  <si>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</si>
  <si>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</si>
  <si>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</si>
  <si>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</si>
  <si>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</si>
  <si>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</si>
  <si>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</si>
  <si>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</si>
  <si>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</si>
  <si>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</si>
  <si>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</si>
  <si>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</si>
  <si>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</si>
  <si>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</si>
  <si>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</si>
  <si>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</si>
  <si>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</si>
  <si>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</si>
  <si>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</si>
  <si>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</si>
  <si>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</si>
  <si>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</si>
  <si>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</si>
  <si>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</si>
  <si>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</si>
  <si>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</si>
  <si>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</si>
  <si>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</si>
  <si>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</si>
  <si>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</si>
  <si>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</si>
  <si>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</si>
  <si>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</si>
  <si>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</si>
  <si>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</si>
  <si>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</si>
  <si>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</si>
  <si>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</si>
  <si>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</si>
  <si>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</si>
  <si>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</si>
  <si>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</si>
  <si>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</si>
  <si>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</si>
  <si>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</si>
  <si>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</si>
  <si>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</si>
  <si>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</si>
  <si>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</si>
  <si>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</si>
  <si>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</si>
  <si>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</si>
  <si>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</si>
  <si>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</si>
  <si>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</si>
  <si>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</si>
  <si>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</si>
  <si>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</si>
  <si>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</si>
  <si>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</si>
  <si>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</si>
  <si>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</si>
  <si>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</si>
  <si>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</si>
  <si>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</si>
  <si>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</si>
  <si>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</si>
  <si>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</si>
  <si>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</si>
  <si>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</si>
  <si>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</si>
  <si>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</si>
  <si>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</si>
  <si>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</si>
  <si>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</si>
  <si>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</si>
  <si>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</si>
  <si>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</si>
  <si>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</si>
  <si>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</si>
  <si>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</si>
  <si>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</si>
  <si>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</si>
  <si>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</si>
  <si>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</si>
  <si>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</si>
  <si>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</si>
  <si>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</si>
  <si>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</si>
  <si>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</si>
  <si>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</si>
  <si>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</si>
  <si>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</si>
  <si>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</si>
  <si>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</si>
  <si>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</si>
  <si>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</si>
  <si>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</si>
  <si>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</si>
  <si>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</si>
  <si>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</si>
  <si>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</si>
  <si>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</si>
  <si>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</si>
  <si>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</si>
  <si>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</si>
  <si>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</si>
  <si>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</si>
  <si>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</si>
  <si>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</si>
  <si>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</si>
  <si>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</si>
  <si>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</si>
  <si>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</si>
  <si>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</si>
  <si>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</si>
  <si>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</si>
  <si>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</si>
  <si>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</si>
  <si>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</si>
  <si>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</si>
  <si>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</si>
  <si>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</si>
  <si>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</si>
  <si>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</si>
  <si>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</si>
  <si>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</si>
  <si>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</si>
  <si>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</si>
  <si>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</si>
  <si>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</si>
  <si>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</si>
  <si>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</si>
  <si>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</si>
  <si>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</si>
  <si>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</si>
  <si>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</si>
  <si>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</si>
  <si>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</si>
  <si>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</si>
  <si>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</si>
  <si>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</si>
  <si>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</si>
  <si>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</si>
  <si>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</si>
  <si>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</si>
  <si>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</si>
  <si>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</si>
  <si>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</si>
  <si>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</si>
  <si>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</si>
  <si>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</si>
  <si>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</si>
  <si>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</si>
  <si>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</si>
  <si>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</si>
  <si>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</si>
  <si>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</si>
  <si>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</si>
  <si>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</si>
  <si>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</si>
  <si>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</si>
  <si>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</si>
  <si>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</si>
  <si>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</si>
  <si>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</si>
  <si>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</si>
  <si>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</si>
  <si>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</si>
  <si>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</si>
  <si>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</si>
  <si>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</si>
  <si>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</si>
  <si>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</si>
  <si>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</si>
  <si>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</si>
  <si>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</si>
  <si>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</si>
  <si>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</si>
  <si>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</si>
  <si>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</si>
  <si>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</si>
  <si>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</si>
  <si>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</si>
  <si>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</si>
  <si>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</si>
  <si>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</si>
  <si>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</si>
  <si>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</si>
  <si>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</si>
  <si>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</si>
  <si>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</si>
  <si>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</si>
  <si>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</si>
  <si>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</si>
  <si>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</si>
  <si>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</si>
  <si>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</si>
  <si>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</si>
  <si>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</si>
  <si>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</si>
  <si>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</si>
  <si>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</si>
  <si>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</si>
  <si>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</si>
  <si>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</si>
  <si>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</si>
  <si>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</si>
  <si>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</si>
  <si>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</si>
  <si>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</si>
  <si>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</si>
  <si>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</si>
  <si>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</si>
  <si>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</si>
  <si>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</si>
  <si>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</si>
  <si>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</si>
  <si>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</si>
  <si>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</si>
  <si>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</si>
  <si>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</si>
  <si>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</si>
  <si>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</si>
  <si>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</si>
  <si>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</si>
  <si>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</si>
  <si>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</si>
  <si>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</si>
  <si>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</si>
  <si>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</si>
  <si>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</si>
  <si>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</si>
  <si>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</si>
  <si>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</si>
  <si>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</si>
  <si>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</si>
  <si>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</si>
  <si>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</si>
  <si>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</si>
  <si>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</si>
  <si>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</si>
  <si>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</si>
  <si>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</si>
  <si>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</si>
  <si>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</si>
  <si>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</si>
  <si>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</si>
  <si>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</si>
  <si>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</si>
  <si>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</si>
  <si>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</si>
  <si>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</si>
  <si>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</si>
  <si>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</si>
  <si>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</si>
  <si>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</si>
  <si>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</si>
  <si>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</si>
  <si>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</si>
  <si>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</si>
  <si>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</si>
  <si>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</si>
  <si>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</si>
  <si>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</si>
  <si>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</si>
  <si>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</si>
  <si>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</si>
  <si>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</si>
  <si>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</si>
  <si>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</si>
  <si>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</si>
  <si>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</si>
  <si>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</si>
  <si>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</si>
  <si>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</si>
  <si>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</si>
  <si>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</si>
  <si>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</si>
  <si>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</si>
  <si>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</si>
  <si>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</si>
  <si>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</si>
  <si>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</si>
  <si>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</si>
  <si>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</si>
  <si>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</si>
  <si>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</si>
  <si>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</si>
  <si>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</si>
  <si>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</si>
  <si>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</si>
  <si>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</si>
  <si>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</si>
  <si>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</si>
  <si>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</si>
  <si>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</si>
  <si>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</si>
  <si>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</si>
  <si>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</si>
  <si>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</si>
  <si>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</si>
  <si>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</si>
  <si>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</si>
  <si>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</si>
  <si>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</si>
  <si>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</si>
  <si>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</si>
  <si>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</si>
  <si>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</si>
  <si>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</si>
  <si>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</si>
  <si>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</si>
  <si>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</si>
  <si>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</si>
  <si>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</si>
  <si>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</si>
  <si>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</si>
  <si>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</si>
  <si>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</si>
  <si>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</si>
  <si>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</si>
  <si>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</si>
  <si>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</si>
  <si>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</si>
  <si>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</si>
  <si>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</si>
  <si>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</si>
  <si>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</si>
  <si>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</si>
  <si>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</si>
  <si>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</si>
  <si>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</si>
  <si>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</si>
  <si>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</si>
  <si>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</si>
  <si>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</si>
  <si>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</si>
  <si>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</si>
  <si>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</si>
  <si>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</si>
  <si>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</si>
  <si>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</si>
  <si>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</si>
  <si>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</si>
  <si>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</si>
  <si>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</si>
  <si>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</si>
  <si>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</si>
  <si>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</si>
  <si>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</si>
  <si>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</si>
  <si>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</si>
  <si>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</si>
  <si>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</si>
  <si>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</si>
  <si>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</si>
  <si>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</si>
  <si>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</si>
  <si>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</si>
  <si>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</si>
  <si>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</si>
  <si>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</si>
  <si>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</si>
  <si>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</si>
  <si>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</si>
  <si>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</si>
  <si>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</si>
  <si>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</si>
  <si>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</si>
  <si>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</si>
  <si>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</si>
  <si>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</si>
  <si>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</si>
  <si>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</si>
  <si>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</si>
  <si>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</si>
  <si>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</si>
  <si>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</si>
  <si>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</si>
  <si>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</si>
  <si>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</si>
  <si>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</si>
  <si>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</si>
  <si>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</si>
  <si>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</si>
  <si>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</si>
  <si>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</si>
  <si>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</si>
  <si>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</si>
  <si>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</si>
  <si>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</si>
  <si>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</si>
  <si>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</si>
  <si>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</si>
  <si>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</si>
  <si>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</si>
  <si>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</si>
  <si>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</si>
  <si>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</si>
  <si>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</si>
  <si>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</si>
  <si>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</si>
  <si>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</si>
  <si>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</si>
  <si>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</si>
  <si>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</si>
  <si>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</si>
  <si>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</si>
  <si>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</si>
  <si>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</si>
  <si>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</si>
  <si>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</si>
  <si>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</si>
  <si>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</si>
  <si>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</si>
  <si>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</si>
  <si>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</si>
  <si>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</si>
  <si>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</si>
  <si>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</si>
  <si>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</si>
  <si>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</si>
  <si>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</si>
  <si>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</si>
  <si>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</si>
  <si>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</si>
  <si>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</si>
  <si>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</si>
  <si>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</si>
  <si>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</si>
  <si>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</si>
  <si>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</si>
  <si>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</si>
  <si>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</si>
  <si>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</si>
  <si>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</si>
  <si>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</si>
  <si>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</si>
  <si>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</si>
  <si>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</si>
  <si>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</si>
  <si>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</si>
  <si>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</si>
  <si>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</si>
  <si>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</si>
  <si>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</si>
  <si>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</si>
  <si>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</si>
  <si>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</si>
  <si>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</si>
  <si>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</si>
  <si>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</si>
  <si>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</si>
  <si>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</si>
  <si>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</si>
  <si>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</si>
  <si>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</si>
  <si>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</si>
  <si>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</si>
  <si>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</si>
  <si>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</si>
  <si>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</si>
  <si>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</si>
  <si>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</si>
  <si>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</si>
  <si>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</si>
  <si>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</si>
  <si>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</si>
  <si>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</si>
  <si>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</si>
  <si>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</si>
  <si>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</si>
  <si>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</si>
  <si>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</si>
  <si>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</si>
  <si>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</si>
  <si>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</si>
  <si>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</si>
  <si>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</si>
  <si>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</si>
  <si>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</si>
  <si>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</si>
  <si>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</si>
  <si>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</si>
  <si>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</si>
  <si>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</si>
  <si>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</si>
  <si>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</si>
  <si>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</si>
  <si>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</si>
  <si>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</si>
  <si>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</si>
  <si>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</si>
  <si>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</si>
  <si>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</si>
  <si>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</si>
  <si>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</si>
  <si>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</si>
  <si>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</si>
  <si>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</si>
  <si>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</si>
  <si>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</si>
  <si>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</si>
  <si>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</si>
  <si>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</si>
  <si>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</si>
  <si>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</si>
  <si>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</si>
  <si>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</si>
  <si>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</si>
  <si>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</si>
  <si>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</si>
  <si>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</si>
  <si>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</si>
  <si>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</si>
  <si>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</si>
  <si>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</si>
  <si>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</si>
  <si>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</si>
  <si>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</si>
  <si>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</si>
  <si>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</si>
  <si>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</si>
  <si>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</si>
  <si>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</si>
  <si>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</si>
  <si>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</si>
  <si>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</si>
  <si>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</si>
  <si>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</si>
  <si>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</si>
  <si>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</si>
  <si>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</si>
  <si>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</si>
  <si>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</si>
  <si>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</si>
  <si>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</si>
  <si>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</si>
  <si>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</si>
  <si>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</si>
  <si>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</si>
  <si>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</si>
  <si>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</si>
  <si>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</si>
  <si>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</si>
  <si>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</si>
  <si>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</si>
  <si>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</si>
  <si>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</si>
  <si>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</si>
  <si>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</si>
  <si>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</si>
  <si>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</si>
  <si>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</si>
  <si>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</si>
  <si>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</si>
  <si>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</si>
  <si>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</si>
  <si>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</si>
  <si>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</si>
  <si>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</si>
  <si>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</si>
  <si>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</si>
  <si>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</si>
  <si>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</si>
  <si>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</si>
  <si>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</si>
  <si>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</si>
  <si>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</si>
  <si>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</si>
  <si>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</si>
  <si>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</si>
  <si>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</si>
  <si>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</si>
  <si>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</si>
  <si>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</si>
  <si>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</si>
  <si>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</si>
  <si>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</si>
  <si>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</si>
  <si>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</si>
  <si>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</si>
  <si>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</si>
  <si>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</si>
  <si>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</si>
  <si>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</si>
  <si>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</si>
  <si>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</si>
  <si>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</si>
  <si>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</si>
  <si>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</si>
  <si>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</si>
  <si>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</si>
  <si>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</si>
  <si>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</si>
  <si>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</si>
  <si>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</si>
  <si>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</si>
  <si>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</si>
  <si>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</si>
  <si>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</si>
  <si>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</si>
  <si>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</si>
  <si>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</si>
  <si>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</si>
  <si>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</si>
  <si>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</si>
  <si>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</si>
  <si>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</si>
  <si>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</si>
  <si>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</si>
  <si>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</si>
  <si>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</si>
  <si>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</si>
  <si>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</si>
  <si>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</si>
  <si>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</si>
  <si>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</si>
  <si>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</si>
  <si>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</si>
  <si>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</si>
  <si>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</si>
  <si>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</si>
  <si>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</si>
  <si>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</si>
  <si>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</si>
  <si>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</si>
  <si>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</si>
  <si>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</si>
  <si>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</si>
  <si>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</si>
  <si>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</si>
  <si>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</si>
  <si>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</si>
  <si>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</si>
  <si>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</si>
  <si>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</si>
  <si>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</si>
  <si>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</si>
  <si>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</si>
  <si>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</si>
  <si>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</si>
  <si>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</si>
  <si>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</si>
  <si>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</si>
  <si>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</si>
  <si>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</si>
  <si>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</si>
  <si>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</si>
  <si>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</si>
  <si>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</si>
  <si>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</si>
  <si>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</si>
  <si>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</si>
  <si>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</si>
  <si>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</si>
  <si>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</si>
  <si>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</si>
  <si>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</si>
  <si>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</si>
  <si>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</si>
  <si>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</si>
  <si>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</si>
  <si>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</si>
  <si>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</si>
  <si>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</si>
  <si>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</si>
  <si>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</si>
  <si>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</si>
  <si>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</si>
  <si>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</si>
  <si>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</si>
  <si>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</si>
  <si>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</si>
  <si>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</si>
  <si>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</si>
  <si>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</si>
  <si>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</si>
  <si>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</si>
  <si>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</si>
  <si>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</si>
  <si>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</si>
  <si>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</si>
  <si>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</si>
  <si>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</si>
  <si>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</si>
  <si>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</si>
  <si>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</si>
  <si>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</si>
  <si>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</si>
  <si>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</si>
  <si>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</si>
  <si>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</si>
  <si>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</si>
  <si>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</si>
  <si>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</si>
  <si>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</si>
  <si>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</si>
  <si>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</si>
  <si>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</si>
  <si>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</si>
  <si>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</si>
  <si>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</si>
  <si>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</si>
  <si>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</si>
  <si>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</si>
  <si>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</si>
  <si>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</si>
  <si>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</si>
  <si>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</si>
  <si>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</si>
  <si>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</si>
  <si>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</si>
  <si>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</si>
  <si>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</si>
  <si>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</si>
  <si>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</si>
  <si>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</si>
  <si>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</si>
  <si>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</si>
  <si>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</si>
  <si>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</si>
  <si>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</si>
  <si>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</si>
  <si>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</si>
  <si>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</si>
  <si>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</si>
  <si>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</si>
  <si>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</si>
  <si>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</si>
  <si>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</si>
  <si>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</si>
  <si>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</si>
  <si>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</si>
  <si>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</si>
  <si>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</si>
  <si>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</si>
  <si>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</si>
  <si>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</si>
  <si>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</si>
  <si>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</si>
  <si>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</si>
  <si>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</si>
  <si>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</si>
  <si>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</si>
  <si>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</si>
  <si>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</si>
  <si>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</si>
  <si>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</si>
  <si>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</si>
  <si>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</si>
  <si>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</si>
  <si>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</si>
  <si>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</si>
  <si>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</si>
  <si>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</si>
  <si>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</si>
  <si>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</si>
  <si>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</si>
  <si>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</si>
  <si>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</si>
  <si>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</si>
  <si>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</si>
  <si>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</si>
  <si>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</si>
  <si>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</si>
  <si>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</si>
  <si>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</si>
  <si>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</si>
  <si>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</si>
  <si>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</si>
  <si>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</si>
  <si>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</si>
  <si>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</si>
  <si>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</si>
  <si>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</si>
  <si>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</si>
  <si>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</si>
  <si>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</si>
  <si>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</si>
  <si>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</si>
  <si>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</si>
  <si>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</si>
  <si>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</si>
  <si>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</si>
  <si>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</si>
  <si>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</si>
  <si>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</si>
  <si>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</si>
  <si>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</si>
  <si>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</si>
  <si>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</si>
  <si>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</si>
  <si>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</si>
  <si>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</si>
  <si>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</si>
  <si>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</si>
  <si>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</si>
  <si>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</si>
  <si>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</si>
  <si>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</si>
  <si>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</si>
  <si>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</si>
  <si>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</si>
  <si>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</si>
  <si>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</si>
  <si>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</si>
  <si>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</si>
  <si>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</si>
  <si>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</si>
  <si>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</si>
  <si>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</si>
  <si>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</si>
  <si>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</si>
  <si>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</si>
  <si>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</si>
  <si>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</si>
  <si>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</si>
  <si>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</si>
  <si>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</si>
  <si>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</si>
  <si>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</si>
  <si>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</si>
  <si>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</si>
  <si>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</si>
  <si>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</si>
  <si>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</si>
  <si>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</si>
  <si>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</si>
  <si>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</si>
  <si>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</si>
  <si>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</si>
  <si>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</si>
  <si>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</si>
  <si>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</si>
  <si>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</si>
  <si>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</si>
  <si>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</si>
  <si>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</si>
  <si>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</si>
  <si>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</si>
  <si>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</si>
  <si>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</si>
  <si>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</si>
  <si>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</si>
  <si>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</si>
  <si>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</si>
  <si>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</si>
  <si>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</si>
  <si>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</si>
  <si>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</si>
  <si>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</si>
  <si>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</si>
  <si>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</si>
  <si>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</si>
  <si>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</si>
  <si>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</si>
  <si>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</si>
  <si>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</si>
  <si>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</si>
  <si>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</si>
  <si>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</si>
  <si>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</si>
  <si>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</si>
  <si>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</si>
  <si>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</si>
  <si>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</si>
  <si>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</si>
  <si>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</si>
  <si>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</si>
  <si>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</si>
  <si>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</si>
  <si>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</si>
  <si>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</si>
  <si>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</si>
  <si>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</si>
  <si>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</si>
  <si>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</si>
  <si>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</si>
  <si>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</si>
  <si>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</si>
  <si>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</si>
  <si>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</si>
  <si>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</si>
  <si>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</si>
  <si>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</si>
  <si>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</si>
  <si>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</si>
  <si>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</si>
  <si>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</si>
  <si>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</si>
  <si>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</si>
  <si>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</si>
  <si>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</si>
  <si>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</si>
  <si>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</si>
  <si>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</si>
  <si>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</si>
  <si>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</si>
  <si>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</si>
  <si>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</si>
  <si>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</si>
  <si>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</si>
  <si>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</si>
  <si>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</si>
  <si>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</si>
  <si>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</si>
  <si>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</si>
  <si>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</si>
  <si>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</si>
  <si>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</si>
  <si>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</si>
  <si>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</si>
  <si>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</si>
  <si>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</si>
  <si>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</si>
  <si>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</si>
  <si>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</si>
  <si>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</si>
  <si>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</si>
  <si>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</si>
  <si>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</si>
  <si>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</si>
  <si>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</si>
  <si>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</si>
  <si>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</si>
  <si>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</si>
  <si>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</si>
  <si>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</si>
  <si>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</si>
  <si>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</si>
  <si>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</si>
  <si>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</si>
  <si>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</si>
  <si>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</si>
  <si>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</si>
  <si>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</si>
  <si>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</si>
  <si>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</si>
  <si>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</si>
  <si>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</si>
  <si>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</si>
  <si>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</si>
  <si>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</si>
  <si>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</si>
  <si>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</si>
  <si>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</si>
  <si>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</si>
  <si>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</si>
  <si>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</si>
  <si>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</si>
  <si>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</si>
  <si>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</si>
  <si>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</si>
  <si>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</si>
  <si>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</si>
  <si>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</si>
  <si>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</si>
  <si>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</si>
  <si>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</si>
  <si>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</si>
  <si>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</si>
  <si>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</si>
  <si>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</si>
  <si>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</si>
  <si>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</si>
  <si>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</si>
  <si>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</si>
  <si>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</si>
  <si>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</si>
  <si>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</si>
  <si>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</si>
  <si>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</si>
  <si>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</si>
  <si>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</si>
  <si>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</si>
  <si>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</si>
  <si>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</si>
  <si>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</si>
  <si>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</si>
  <si>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</si>
  <si>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</si>
  <si>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</si>
  <si>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</si>
  <si>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</si>
  <si>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</si>
  <si>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</si>
  <si>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</si>
  <si>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</si>
  <si>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</si>
  <si>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</si>
  <si>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</si>
  <si>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</si>
  <si>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</si>
  <si>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</si>
  <si>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</si>
  <si>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</si>
  <si>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</si>
  <si>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</si>
  <si>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</si>
  <si>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</si>
  <si>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</si>
  <si>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</si>
  <si>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</si>
  <si>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</si>
  <si>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</si>
  <si>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</si>
  <si>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</si>
  <si>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</si>
  <si>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</si>
  <si>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</si>
  <si>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</si>
  <si>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</si>
  <si>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</si>
  <si>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</si>
  <si>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</si>
  <si>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</si>
  <si>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</si>
  <si>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</si>
  <si>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</si>
  <si>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</si>
  <si>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</si>
  <si>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</si>
  <si>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</si>
  <si>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</si>
  <si>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</si>
  <si>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</si>
  <si>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</si>
  <si>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</si>
  <si>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</si>
  <si>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</si>
  <si>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</si>
  <si>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</si>
  <si>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</si>
  <si>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</si>
  <si>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</si>
  <si>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</si>
  <si>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</si>
  <si>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</si>
  <si>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</si>
  <si>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</si>
  <si>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</si>
  <si>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</si>
  <si>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</si>
  <si>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</si>
  <si>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</si>
  <si>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</si>
  <si>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</si>
  <si>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</si>
  <si>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</si>
  <si>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</si>
  <si>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</si>
  <si>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</si>
  <si>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</si>
  <si>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</si>
  <si>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</si>
  <si>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</si>
  <si>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</si>
  <si>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</si>
  <si>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</si>
  <si>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</si>
  <si>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</si>
  <si>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</si>
  <si>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</si>
  <si>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</si>
  <si>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</si>
  <si>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</si>
  <si>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</si>
  <si>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</si>
  <si>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</si>
  <si>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</si>
  <si>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</si>
  <si>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</si>
  <si>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</si>
  <si>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</si>
  <si>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</si>
  <si>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</si>
  <si>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</si>
  <si>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</si>
  <si>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</si>
  <si>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</si>
  <si>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</si>
  <si>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</si>
  <si>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</si>
  <si>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</si>
  <si>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</si>
  <si>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</si>
  <si>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</si>
  <si>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</si>
  <si>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</si>
  <si>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</si>
  <si>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</si>
  <si>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</si>
  <si>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</si>
  <si>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</si>
  <si>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</si>
  <si>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</si>
  <si>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</si>
  <si>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</si>
  <si>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</si>
  <si>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</si>
  <si>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</si>
  <si>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</si>
  <si>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</si>
  <si>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</si>
  <si>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</si>
  <si>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</si>
  <si>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</si>
  <si>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</si>
  <si>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</si>
  <si>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</si>
  <si>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</si>
  <si>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</si>
  <si>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</si>
  <si>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</si>
  <si>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</si>
  <si>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</si>
  <si>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</si>
  <si>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</si>
  <si>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</si>
  <si>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</si>
  <si>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</si>
  <si>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</si>
  <si>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</si>
  <si>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</si>
  <si>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</si>
  <si>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</si>
  <si>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</si>
  <si>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</si>
  <si>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</si>
  <si>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</si>
  <si>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</si>
  <si>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</si>
  <si>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</si>
  <si>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</si>
  <si>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</si>
  <si>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</si>
  <si>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</si>
  <si>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</si>
  <si>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</si>
  <si>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</si>
  <si>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</si>
  <si>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</si>
  <si>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</si>
  <si>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</si>
  <si>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</si>
  <si>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</si>
  <si>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</si>
  <si>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</si>
  <si>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</si>
  <si>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</si>
  <si>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</si>
  <si>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</si>
  <si>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</si>
  <si>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</si>
  <si>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</si>
  <si>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</si>
  <si>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</si>
  <si>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</si>
  <si>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</si>
  <si>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</si>
  <si>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</si>
  <si>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</si>
  <si>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</si>
  <si>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</si>
  <si>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</si>
  <si>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</si>
  <si>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</si>
  <si>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</si>
  <si>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</si>
  <si>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</si>
  <si>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</si>
  <si>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</si>
  <si>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</si>
  <si>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</si>
  <si>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</si>
  <si>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</si>
  <si>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</si>
  <si>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</si>
  <si>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</si>
  <si>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</si>
  <si>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</si>
  <si>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</si>
  <si>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</si>
  <si>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</si>
  <si>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</si>
  <si>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</si>
  <si>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</si>
  <si>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</si>
  <si>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</si>
  <si>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</si>
  <si>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</si>
  <si>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</si>
  <si>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</si>
  <si>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</si>
  <si>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</si>
  <si>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</si>
  <si>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</si>
  <si>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</si>
  <si>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</si>
  <si>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</si>
  <si>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</si>
  <si>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</si>
  <si>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</si>
  <si>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</si>
  <si>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</si>
  <si>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</si>
  <si>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</si>
  <si>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</si>
  <si>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</si>
  <si>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</si>
  <si>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</si>
  <si>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</si>
  <si>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</si>
  <si>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</si>
  <si>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</si>
  <si>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</si>
  <si>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</si>
  <si>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</si>
  <si>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</si>
  <si>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</si>
  <si>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</si>
  <si>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</si>
  <si>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</si>
  <si>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</si>
  <si>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</si>
  <si>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</si>
  <si>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</si>
  <si>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</si>
  <si>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</si>
  <si>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</si>
  <si>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</si>
  <si>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</si>
  <si>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</si>
  <si>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</si>
  <si>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</si>
  <si>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</si>
  <si>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</si>
  <si>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</si>
  <si>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</si>
  <si>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</si>
  <si>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</si>
  <si>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</si>
  <si>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</si>
  <si>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</si>
  <si>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</si>
  <si>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</si>
  <si>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</si>
  <si>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</si>
  <si>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</si>
  <si>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</si>
  <si>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</si>
  <si>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</si>
  <si>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</si>
  <si>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</si>
  <si>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</si>
  <si>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</si>
  <si>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</si>
  <si>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</si>
  <si>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</si>
  <si>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</si>
  <si>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</si>
  <si>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</si>
  <si>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</si>
  <si>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</si>
  <si>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</si>
  <si>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</si>
  <si>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</si>
  <si>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</si>
  <si>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</si>
  <si>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</si>
  <si>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</si>
  <si>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</si>
  <si>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</si>
  <si>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</si>
  <si>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</si>
  <si>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</si>
  <si>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</si>
  <si>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</si>
  <si>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</si>
  <si>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</si>
  <si>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</si>
  <si>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</si>
  <si>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</si>
  <si>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</si>
  <si>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</si>
  <si>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</si>
  <si>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</si>
  <si>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</si>
  <si>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</si>
  <si>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</si>
  <si>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</si>
  <si>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</si>
  <si>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</si>
  <si>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</si>
  <si>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</si>
  <si>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</si>
  <si>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</si>
  <si>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</si>
  <si>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</si>
  <si>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</si>
  <si>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</si>
  <si>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</si>
  <si>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</si>
  <si>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</si>
  <si>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</si>
  <si>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</si>
  <si>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</si>
  <si>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</si>
  <si>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</si>
  <si>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</si>
  <si>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</si>
  <si>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</si>
  <si>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</si>
  <si>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</si>
  <si>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</si>
  <si>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</si>
  <si>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</si>
  <si>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</si>
  <si>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</si>
  <si>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</si>
  <si>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</si>
  <si>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</si>
  <si>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</si>
  <si>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</si>
  <si>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</si>
  <si>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</si>
  <si>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</si>
  <si>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</si>
  <si>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</si>
  <si>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</si>
  <si>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</si>
  <si>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</si>
  <si>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</si>
  <si>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</si>
  <si>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</si>
  <si>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</si>
  <si>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</si>
  <si>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</si>
  <si>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</si>
  <si>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</si>
  <si>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</si>
  <si>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</si>
  <si>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</si>
  <si>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</si>
  <si>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</si>
  <si>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</si>
  <si>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</si>
  <si>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</si>
  <si>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</si>
  <si>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</si>
  <si>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</si>
  <si>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</si>
  <si>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</si>
  <si>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</si>
  <si>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</si>
  <si>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</si>
  <si>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</si>
  <si>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</si>
  <si>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</si>
  <si>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</si>
  <si>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</si>
  <si>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</si>
  <si>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</si>
  <si>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</si>
  <si>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</si>
  <si>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</si>
  <si>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</si>
  <si>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</si>
  <si>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</si>
  <si>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</si>
  <si>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</si>
  <si>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</si>
  <si>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</si>
  <si>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</si>
  <si>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</si>
  <si>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</si>
  <si>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</si>
  <si>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</si>
  <si>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</si>
  <si>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</si>
  <si>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</si>
  <si>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</si>
  <si>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</si>
  <si>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</si>
  <si>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</si>
  <si>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</si>
  <si>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</si>
  <si>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</si>
  <si>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</si>
  <si>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</si>
  <si>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</si>
  <si>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</si>
  <si>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</si>
  <si>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</si>
  <si>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</si>
  <si>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</si>
  <si>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</si>
  <si>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</si>
  <si>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</si>
  <si>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</si>
  <si>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</si>
  <si>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</si>
  <si>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</si>
  <si>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</si>
  <si>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</si>
  <si>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</si>
  <si>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</si>
  <si>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</si>
  <si>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</si>
  <si>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</si>
  <si>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</si>
  <si>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</si>
  <si>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</si>
  <si>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</si>
  <si>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</si>
  <si>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</si>
  <si>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</si>
  <si>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</si>
  <si>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</si>
  <si>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</si>
  <si>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</si>
  <si>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</si>
  <si>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</si>
  <si>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</si>
  <si>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</si>
  <si>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</si>
  <si>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</si>
  <si>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</si>
  <si>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</si>
  <si>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</si>
  <si>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</si>
  <si>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</si>
  <si>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</si>
  <si>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</si>
  <si>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</si>
  <si>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</si>
  <si>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</si>
  <si>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</si>
  <si>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</si>
  <si>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</si>
  <si>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</si>
  <si>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</si>
  <si>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</si>
  <si>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</si>
  <si>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</si>
  <si>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</si>
  <si>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</si>
  <si>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</si>
  <si>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</si>
  <si>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</si>
  <si>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</si>
  <si>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</si>
  <si>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</si>
  <si>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</si>
  <si>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</si>
  <si>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</si>
  <si>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</si>
  <si>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</si>
  <si>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</si>
  <si>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</si>
  <si>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</si>
  <si>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</si>
  <si>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</si>
  <si>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</si>
  <si>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</si>
  <si>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</si>
  <si>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</si>
  <si>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</si>
  <si>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</si>
  <si>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</si>
  <si>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</si>
  <si>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</si>
  <si>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</si>
  <si>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</si>
  <si>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</si>
  <si>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</si>
  <si>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</si>
  <si>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</si>
  <si>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</si>
  <si>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</si>
  <si>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</si>
  <si>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</si>
  <si>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</si>
  <si>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</si>
  <si>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</si>
  <si>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</si>
  <si>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</si>
  <si>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</si>
  <si>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</si>
  <si>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</si>
  <si>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</si>
  <si>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</si>
  <si>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</si>
  <si>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</si>
  <si>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</si>
  <si>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</si>
  <si>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</si>
  <si>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</si>
  <si>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</si>
  <si>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</si>
  <si>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</si>
  <si>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</si>
  <si>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</si>
  <si>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</si>
  <si>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</si>
  <si>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</si>
  <si>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</si>
  <si>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</si>
  <si>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</si>
  <si>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</si>
  <si>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</si>
  <si>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</si>
  <si>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</si>
  <si>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</si>
  <si>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</si>
  <si>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</si>
  <si>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</si>
  <si>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</si>
  <si>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</si>
  <si>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</si>
  <si>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</si>
  <si>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</si>
  <si>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</si>
  <si>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</si>
  <si>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</si>
  <si>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</si>
  <si>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</si>
  <si>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</si>
  <si>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</si>
  <si>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</si>
  <si>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</si>
  <si>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</si>
  <si>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</si>
  <si>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</si>
  <si>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</si>
  <si>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</si>
  <si>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</si>
  <si>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</si>
  <si>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</si>
  <si>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</si>
  <si>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</si>
  <si>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</si>
  <si>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</si>
  <si>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</si>
  <si>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</si>
  <si>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</si>
  <si>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</si>
  <si>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</si>
  <si>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</si>
  <si>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</si>
  <si>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</si>
  <si>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</si>
  <si>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</si>
  <si>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</si>
  <si>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</si>
  <si>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</si>
  <si>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</si>
  <si>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</si>
  <si>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</si>
  <si>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</si>
  <si>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</si>
  <si>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</si>
  <si>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</si>
  <si>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</si>
  <si>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</si>
  <si>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</si>
  <si>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</si>
  <si>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</si>
  <si>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</si>
  <si>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</si>
  <si>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</si>
  <si>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</si>
  <si>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</si>
  <si>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</si>
  <si>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</si>
  <si>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</si>
  <si>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</si>
  <si>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</si>
  <si>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</si>
  <si>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</si>
  <si>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</si>
  <si>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</si>
  <si>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</si>
  <si>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</si>
  <si>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</si>
  <si>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</si>
  <si>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</si>
  <si>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</si>
  <si>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</si>
  <si>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</si>
  <si>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</si>
  <si>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</si>
  <si>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</si>
  <si>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</si>
  <si>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</si>
  <si>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</si>
  <si>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</si>
  <si>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</si>
  <si>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</si>
  <si>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</si>
  <si>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</si>
  <si>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</si>
  <si>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</si>
  <si>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</si>
  <si>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</si>
  <si>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</si>
  <si>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</si>
  <si>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</si>
  <si>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</si>
  <si>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</si>
  <si>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</si>
  <si>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</si>
  <si>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</si>
  <si>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</si>
  <si>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</si>
  <si>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</si>
  <si>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</si>
  <si>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</si>
  <si>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</si>
  <si>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</si>
  <si>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</si>
  <si>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</si>
  <si>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</si>
  <si>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</si>
  <si>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</si>
  <si>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</si>
  <si>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</si>
  <si>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</si>
  <si>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</si>
  <si>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</si>
  <si>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</si>
  <si>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</si>
  <si>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</si>
  <si>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</si>
  <si>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</si>
  <si>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</si>
  <si>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</si>
  <si>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</si>
  <si>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</si>
  <si>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</si>
  <si>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</si>
  <si>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</si>
  <si>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</si>
  <si>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</si>
  <si>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</si>
  <si>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</si>
  <si>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</si>
  <si>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</si>
  <si>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</si>
  <si>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</si>
  <si>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</si>
  <si>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</si>
  <si>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</si>
  <si>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</si>
  <si>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</si>
  <si>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</si>
  <si>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</si>
  <si>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</si>
  <si>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</si>
  <si>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</si>
  <si>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</si>
  <si>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</si>
  <si>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</si>
  <si>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</si>
  <si>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</si>
  <si>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</si>
  <si>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</si>
  <si>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</si>
  <si>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</si>
  <si>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</si>
  <si>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</si>
  <si>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</si>
  <si>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</si>
  <si>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</si>
  <si>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</si>
  <si>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</si>
  <si>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</si>
  <si>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</si>
  <si>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</si>
  <si>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</si>
  <si>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</si>
  <si>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</si>
  <si>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</si>
  <si>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</si>
  <si>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</si>
  <si>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</si>
  <si>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</si>
  <si>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</si>
  <si>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</si>
  <si>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</si>
  <si>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</si>
  <si>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</si>
  <si>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</si>
  <si>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</si>
  <si>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</si>
  <si>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</si>
  <si>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</si>
  <si>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</si>
  <si>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</si>
  <si>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</si>
  <si>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</si>
  <si>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</si>
  <si>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</si>
  <si>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</si>
  <si>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</si>
  <si>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</si>
  <si>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</si>
  <si>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</si>
  <si>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</si>
  <si>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</si>
  <si>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</si>
  <si>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</si>
  <si>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</si>
  <si>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</si>
  <si>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</si>
  <si>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</si>
  <si>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</si>
  <si>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</si>
  <si>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</si>
  <si>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</si>
  <si>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</si>
  <si>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</si>
  <si>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</si>
  <si>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</si>
  <si>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</si>
  <si>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</si>
  <si>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</si>
  <si>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</si>
  <si>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</si>
  <si>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</si>
  <si>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</si>
  <si>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</si>
  <si>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</si>
  <si>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</si>
  <si>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</si>
  <si>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</si>
  <si>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</si>
  <si>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</si>
  <si>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</si>
  <si>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</si>
  <si>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</si>
  <si>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</si>
  <si>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</si>
  <si>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</si>
  <si>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</si>
  <si>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</si>
  <si>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</si>
  <si>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</si>
  <si>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</si>
  <si>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</si>
  <si>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</si>
  <si>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</si>
  <si>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</si>
  <si>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</si>
  <si>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</si>
  <si>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</si>
  <si>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</si>
  <si>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</si>
  <si>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</si>
  <si>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</si>
  <si>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</si>
  <si>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</si>
  <si>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</si>
  <si>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</si>
  <si>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</si>
  <si>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</si>
  <si>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</si>
  <si>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</si>
  <si>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</si>
  <si>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</si>
  <si>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</si>
  <si>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</si>
  <si>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</si>
  <si>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</si>
  <si>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</si>
  <si>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</si>
  <si>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</si>
  <si>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</si>
  <si>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</si>
  <si>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</si>
  <si>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</si>
  <si>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</si>
  <si>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</si>
  <si>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</si>
  <si>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</si>
  <si>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</si>
  <si>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</si>
  <si>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</si>
  <si>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</si>
  <si>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</si>
  <si>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</si>
  <si>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</si>
  <si>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</si>
  <si>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</si>
  <si>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</si>
  <si>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</si>
  <si>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</si>
  <si>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</si>
  <si>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</si>
  <si>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</si>
  <si>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</si>
  <si>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</si>
  <si>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</si>
  <si>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</si>
  <si>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</si>
  <si>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</si>
  <si>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</si>
  <si>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</si>
  <si>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</si>
  <si>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</si>
  <si>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</si>
  <si>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</si>
  <si>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</si>
  <si>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</si>
  <si>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</si>
  <si>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</si>
  <si>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</si>
  <si>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</si>
  <si>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</si>
  <si>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</si>
  <si>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</si>
  <si>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</si>
  <si>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</si>
  <si>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</si>
  <si>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</si>
  <si>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</si>
  <si>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</si>
  <si>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</si>
  <si>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</si>
  <si>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</si>
  <si>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</si>
  <si>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</si>
  <si>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</si>
  <si>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</si>
  <si>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</si>
  <si>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</si>
  <si>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</si>
  <si>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</si>
  <si>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</si>
  <si>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</si>
  <si>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</si>
  <si>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</si>
  <si>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</si>
  <si>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</si>
  <si>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</si>
  <si>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</si>
  <si>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</si>
  <si>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</si>
  <si>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</si>
  <si>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</si>
  <si>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</si>
  <si>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</si>
  <si>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</si>
  <si>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</si>
  <si>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</si>
  <si>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</si>
  <si>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</si>
  <si>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</si>
  <si>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</si>
  <si>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</si>
  <si>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</si>
  <si>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</si>
  <si>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</si>
  <si>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</si>
  <si>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</si>
  <si>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</si>
  <si>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</si>
  <si>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</si>
  <si>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</si>
  <si>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</si>
  <si>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</si>
  <si>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</si>
  <si>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</si>
  <si>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</si>
  <si>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</si>
  <si>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</si>
  <si>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</si>
  <si>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</si>
  <si>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</si>
  <si>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</si>
  <si>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</si>
  <si>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</si>
  <si>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</si>
  <si>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</si>
  <si>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</si>
  <si>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</si>
  <si>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</si>
  <si>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</si>
  <si>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</si>
  <si>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</si>
  <si>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</si>
  <si>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</si>
  <si>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</si>
  <si>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</si>
  <si>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</si>
  <si>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</si>
  <si>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</si>
  <si>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</si>
  <si>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</si>
  <si>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</si>
  <si>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</si>
  <si>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</si>
  <si>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</si>
  <si>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</si>
  <si>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</si>
  <si>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</si>
  <si>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</si>
  <si>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</si>
  <si>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</si>
  <si>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</si>
  <si>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</si>
  <si>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</si>
  <si>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</si>
  <si>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</si>
  <si>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</si>
  <si>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</si>
  <si>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</si>
  <si>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</si>
  <si>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</si>
  <si>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</si>
  <si>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</si>
  <si>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</si>
  <si>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</si>
  <si>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</si>
  <si>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</si>
  <si>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</si>
  <si>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</si>
  <si>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</si>
  <si>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</si>
  <si>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</si>
  <si>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</si>
  <si>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</si>
  <si>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</si>
  <si>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</si>
  <si>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</si>
  <si>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</si>
  <si>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</si>
  <si>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</si>
  <si>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</si>
  <si>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</si>
  <si>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</si>
  <si>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</si>
  <si>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</si>
  <si>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</si>
  <si>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</si>
  <si>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</si>
  <si>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</si>
  <si>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</si>
  <si>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</si>
  <si>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</si>
  <si>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</si>
  <si>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</si>
  <si>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</si>
  <si>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</si>
  <si>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</si>
  <si>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</si>
  <si>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</si>
  <si>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</si>
  <si>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</si>
  <si>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</si>
  <si>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</si>
  <si>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</si>
  <si>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</si>
  <si>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</si>
  <si>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</si>
  <si>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</si>
  <si>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</si>
  <si>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</si>
  <si>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</si>
  <si>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</si>
  <si>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</si>
  <si>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</si>
  <si>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</si>
  <si>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</si>
  <si>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</si>
  <si>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</si>
  <si>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</si>
  <si>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</si>
  <si>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</si>
  <si>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</si>
  <si>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</si>
  <si>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</si>
  <si>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</si>
  <si>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</si>
  <si>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</si>
  <si>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</si>
  <si>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</si>
  <si>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</si>
  <si>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</si>
  <si>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</si>
  <si>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</si>
  <si>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</si>
  <si>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</si>
  <si>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</si>
  <si>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</si>
  <si>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</si>
  <si>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</si>
  <si>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</si>
  <si>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</si>
  <si>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</si>
  <si>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</si>
  <si>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</si>
  <si>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</si>
  <si>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</si>
  <si>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</si>
  <si>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</si>
  <si>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</si>
  <si>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</si>
  <si>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</si>
  <si>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</si>
  <si>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</si>
  <si>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</si>
  <si>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</si>
  <si>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</si>
  <si>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</si>
  <si>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</si>
  <si>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</si>
  <si>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</si>
  <si>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</si>
  <si>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</si>
  <si>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</si>
  <si>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</si>
  <si>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</si>
  <si>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</si>
  <si>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</si>
  <si>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</si>
  <si>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</si>
  <si>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</si>
  <si>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</si>
  <si>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</si>
  <si>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</si>
  <si>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</si>
  <si>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</si>
  <si>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</si>
  <si>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</si>
  <si>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</si>
  <si>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</si>
  <si>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</si>
  <si>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</si>
  <si>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</si>
  <si>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</si>
  <si>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</si>
  <si>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</si>
  <si>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</si>
  <si>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</si>
  <si>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</si>
  <si>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</si>
  <si>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</si>
  <si>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</si>
  <si>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</si>
  <si>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</si>
  <si>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</si>
  <si>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</si>
  <si>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</si>
  <si>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</si>
  <si>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</si>
  <si>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</si>
  <si>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</si>
  <si>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</si>
  <si>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</si>
  <si>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</si>
  <si>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</si>
  <si>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</si>
  <si>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</si>
  <si>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</si>
  <si>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</si>
  <si>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</si>
  <si>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</si>
  <si>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</si>
  <si>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</si>
  <si>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</si>
  <si>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</si>
  <si>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</si>
  <si>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</si>
  <si>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</si>
  <si>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</si>
  <si>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</si>
  <si>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</si>
  <si>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</si>
  <si>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</si>
  <si>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</si>
  <si>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</si>
  <si>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</si>
  <si>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</si>
  <si>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</si>
  <si>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</si>
  <si>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</si>
  <si>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</si>
  <si>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</si>
  <si>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</si>
  <si>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</si>
  <si>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</si>
  <si>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</si>
  <si>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</si>
  <si>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</si>
  <si>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</si>
  <si>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</si>
  <si>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</si>
  <si>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</si>
  <si>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</si>
  <si>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</si>
  <si>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</si>
  <si>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</si>
  <si>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</si>
  <si>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</si>
  <si>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</si>
  <si>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</si>
  <si>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</si>
  <si>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</si>
  <si>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</si>
  <si>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</si>
  <si>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</si>
  <si>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</si>
  <si>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</si>
  <si>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</si>
  <si>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</si>
  <si>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</si>
  <si>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</si>
  <si>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</si>
  <si>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</si>
  <si>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</si>
  <si>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</si>
  <si>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</si>
  <si>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</si>
  <si>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</si>
  <si>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</si>
  <si>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</si>
  <si>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</si>
  <si>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</si>
  <si>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</si>
  <si>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</si>
  <si>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</si>
  <si>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</si>
  <si>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</si>
  <si>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</si>
  <si>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</si>
  <si>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</si>
  <si>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</si>
  <si>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</si>
  <si>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</si>
  <si>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</si>
  <si>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</si>
  <si>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</si>
  <si>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</si>
  <si>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</si>
  <si>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</si>
  <si>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</si>
  <si>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</si>
  <si>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</si>
  <si>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</si>
  <si>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</si>
  <si>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</si>
  <si>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</si>
  <si>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</si>
  <si>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</si>
  <si>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</si>
  <si>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</si>
  <si>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</si>
  <si>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</si>
  <si>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</si>
  <si>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</si>
  <si>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</si>
  <si>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</si>
  <si>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</si>
  <si>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</si>
  <si>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</si>
  <si>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</si>
  <si>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</si>
  <si>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</si>
  <si>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</si>
  <si>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</si>
  <si>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</si>
  <si>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</si>
  <si>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</si>
  <si>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</si>
  <si>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</si>
  <si>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</si>
  <si>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</si>
  <si>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</si>
  <si>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</si>
  <si>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</si>
  <si>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</si>
  <si>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</si>
  <si>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</si>
  <si>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</si>
  <si>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</si>
  <si>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</si>
  <si>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</si>
  <si>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</si>
  <si>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</si>
  <si>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</si>
  <si>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</si>
  <si>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</si>
  <si>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</si>
  <si>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</si>
  <si>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</si>
  <si>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</si>
  <si>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</si>
  <si>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</si>
  <si>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</si>
  <si>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</si>
  <si>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</si>
  <si>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</si>
  <si>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</si>
  <si>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</si>
  <si>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</si>
  <si>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</si>
  <si>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</si>
  <si>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</si>
  <si>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</si>
  <si>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</si>
  <si>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</si>
  <si>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</si>
  <si>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</si>
  <si>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</si>
  <si>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</si>
  <si>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</si>
  <si>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</si>
  <si>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</si>
  <si>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</si>
  <si>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</si>
  <si>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</si>
  <si>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</si>
  <si>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</si>
  <si>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</si>
  <si>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</si>
  <si>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</si>
  <si>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</si>
  <si>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</si>
  <si>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</si>
  <si>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</si>
  <si>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</si>
  <si>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</si>
  <si>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</si>
  <si>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</si>
  <si>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</si>
  <si>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</si>
  <si>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</si>
  <si>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</si>
  <si>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</si>
  <si>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</si>
  <si>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</si>
  <si>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</si>
  <si>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</si>
  <si>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</si>
  <si>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</si>
  <si>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</si>
  <si>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</si>
  <si>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</si>
  <si>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</si>
  <si>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</si>
  <si>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</si>
  <si>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</si>
  <si>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</si>
  <si>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</si>
  <si>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</si>
  <si>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</si>
  <si>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</si>
  <si>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</si>
  <si>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</si>
  <si>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</si>
  <si>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</si>
  <si>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</si>
  <si>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</si>
  <si>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</si>
  <si>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</si>
  <si>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</si>
  <si>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</si>
  <si>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</si>
  <si>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</si>
  <si>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</si>
  <si>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</si>
  <si>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</si>
  <si>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</si>
  <si>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</si>
  <si>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</si>
  <si>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</si>
  <si>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</si>
  <si>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</si>
  <si>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</si>
  <si>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</si>
  <si>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</si>
  <si>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</si>
  <si>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</si>
  <si>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</si>
  <si>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</si>
  <si>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</si>
  <si>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</si>
  <si>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</si>
  <si>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</si>
  <si>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</si>
  <si>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</si>
  <si>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</si>
  <si>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</si>
  <si>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</si>
  <si>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</si>
  <si>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</si>
  <si>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</si>
  <si>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</si>
  <si>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</si>
  <si>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</si>
  <si>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</si>
  <si>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</si>
  <si>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</si>
  <si>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</si>
  <si>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</si>
  <si>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</si>
  <si>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</si>
  <si>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</si>
  <si>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</si>
  <si>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</si>
  <si>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</si>
  <si>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</si>
  <si>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</si>
  <si>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</si>
  <si>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</si>
  <si>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</si>
  <si>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</si>
  <si>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</si>
  <si>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</si>
  <si>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</si>
  <si>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</si>
  <si>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</si>
  <si>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</si>
  <si>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</si>
  <si>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</si>
  <si>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</si>
  <si>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</si>
  <si>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</si>
  <si>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</si>
  <si>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</si>
  <si>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</si>
  <si>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</si>
  <si>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</si>
  <si>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</si>
  <si>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</si>
  <si>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</si>
  <si>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</si>
  <si>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</si>
  <si>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</si>
  <si>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</si>
  <si>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</si>
  <si>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</si>
  <si>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</si>
  <si>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</si>
  <si>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</si>
  <si>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</si>
  <si>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</si>
  <si>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</si>
  <si>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</si>
  <si>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</si>
  <si>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</si>
  <si>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</si>
  <si>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</si>
  <si>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</si>
  <si>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</si>
  <si>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</si>
  <si>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</si>
  <si>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</si>
  <si>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</si>
  <si>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</si>
  <si>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</si>
  <si>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</si>
  <si>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</si>
  <si>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</si>
  <si>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</si>
  <si>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</si>
  <si>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</si>
  <si>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</si>
  <si>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</si>
  <si>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</si>
  <si>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</si>
  <si>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</si>
  <si>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</si>
  <si>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</si>
  <si>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</si>
  <si>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</si>
  <si>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</si>
  <si>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</si>
  <si>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</si>
  <si>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</si>
  <si>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</si>
  <si>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</si>
  <si>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</si>
  <si>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</si>
  <si>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</si>
  <si>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</si>
  <si>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</si>
  <si>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</si>
  <si>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</si>
  <si>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</si>
  <si>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</si>
  <si>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</si>
  <si>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</si>
  <si>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</si>
  <si>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</si>
  <si>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</si>
  <si>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</si>
  <si>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</si>
  <si>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</si>
  <si>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</si>
  <si>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</si>
  <si>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</si>
  <si>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</si>
  <si>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</si>
  <si>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</si>
  <si>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</si>
  <si>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</si>
  <si>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</si>
  <si>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</si>
  <si>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</si>
  <si>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</si>
  <si>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</si>
  <si>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</si>
  <si>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</si>
  <si>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</si>
  <si>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</si>
  <si>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</si>
  <si>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</si>
  <si>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</si>
  <si>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</si>
  <si>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</si>
  <si>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</si>
  <si>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</si>
  <si>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</si>
  <si>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</si>
  <si>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</si>
  <si>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</si>
  <si>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</si>
  <si>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</si>
  <si>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</si>
  <si>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</si>
  <si>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</si>
  <si>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</si>
  <si>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</si>
  <si>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</si>
  <si>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</si>
  <si>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</si>
  <si>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</si>
  <si>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</si>
  <si>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</si>
  <si>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</si>
  <si>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</si>
  <si>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</si>
  <si>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</si>
  <si>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</si>
  <si>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</si>
  <si>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</si>
  <si>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</si>
  <si>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</si>
  <si>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</si>
  <si>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</si>
  <si>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</si>
  <si>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</si>
  <si>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</si>
  <si>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</si>
  <si>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</si>
  <si>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</si>
  <si>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</si>
  <si>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</si>
  <si>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</si>
  <si>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</si>
  <si>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</si>
  <si>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</si>
  <si>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</si>
  <si>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</si>
  <si>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</si>
  <si>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</si>
  <si>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</si>
  <si>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</si>
  <si>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</si>
  <si>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</si>
  <si>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</si>
  <si>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</si>
  <si>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</si>
  <si>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</si>
  <si>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</si>
  <si>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</si>
  <si>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</si>
  <si>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</si>
  <si>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</si>
  <si>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</si>
  <si>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</si>
  <si>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</si>
  <si>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</si>
  <si>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</si>
  <si>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</si>
  <si>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</si>
  <si>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</si>
  <si>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</si>
  <si>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</si>
  <si>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</si>
  <si>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</si>
  <si>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</si>
  <si>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</si>
  <si>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</si>
  <si>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</si>
  <si>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</si>
  <si>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</si>
  <si>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</si>
  <si>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</si>
  <si>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</si>
  <si>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</si>
  <si>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</si>
  <si>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</si>
  <si>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</si>
  <si>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</si>
  <si>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</si>
  <si>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</si>
  <si>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</si>
  <si>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</si>
  <si>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</si>
  <si>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</si>
  <si>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</si>
  <si>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</si>
  <si>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</si>
  <si>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</si>
  <si>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</si>
  <si>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</si>
  <si>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</si>
  <si>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</si>
  <si>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</si>
  <si>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</si>
  <si>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</si>
  <si>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</si>
  <si>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</si>
  <si>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</si>
  <si>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</si>
  <si>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</si>
  <si>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</si>
  <si>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</si>
  <si>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</si>
  <si>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</si>
  <si>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</si>
  <si>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</si>
  <si>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</si>
  <si>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</si>
  <si>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</si>
  <si>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</si>
  <si>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</si>
  <si>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</si>
  <si>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</si>
  <si>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</si>
  <si>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</si>
  <si>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</si>
  <si>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</si>
  <si>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</si>
  <si>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</si>
  <si>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</si>
  <si>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</si>
  <si>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</si>
  <si>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</si>
  <si>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</si>
  <si>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</si>
  <si>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</si>
  <si>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</si>
  <si>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</si>
  <si>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</si>
  <si>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</si>
  <si>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</si>
  <si>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</si>
  <si>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</si>
  <si>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</si>
  <si>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</si>
  <si>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</si>
  <si>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</si>
  <si>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</si>
  <si>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</si>
  <si>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</si>
  <si>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</si>
  <si>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</si>
  <si>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</si>
  <si>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</si>
  <si>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</si>
  <si>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</si>
  <si>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</si>
  <si>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</si>
  <si>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</si>
  <si>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</si>
  <si>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</si>
  <si>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</si>
  <si>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</si>
  <si>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</si>
  <si>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</si>
  <si>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</si>
  <si>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</si>
  <si>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</si>
  <si>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</si>
  <si>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</si>
  <si>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</si>
  <si>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</si>
  <si>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</si>
  <si>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</si>
  <si>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</si>
  <si>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</si>
  <si>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</si>
  <si>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</si>
  <si>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</si>
  <si>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</si>
  <si>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</si>
  <si>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</si>
  <si>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</si>
  <si>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</si>
  <si>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</si>
  <si>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</si>
  <si>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</si>
  <si>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</si>
  <si>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</si>
  <si>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</si>
  <si>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</si>
  <si>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</si>
  <si>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</si>
  <si>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</si>
  <si>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</si>
  <si>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</si>
  <si>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</si>
  <si>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</si>
  <si>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</si>
  <si>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</si>
  <si>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</si>
  <si>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</si>
  <si>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</si>
  <si>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</si>
  <si>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</si>
  <si>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</si>
  <si>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</si>
  <si>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</si>
  <si>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</si>
  <si>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</si>
  <si>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</si>
  <si>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</si>
  <si>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</si>
  <si>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</si>
  <si>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</si>
  <si>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</si>
  <si>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</si>
  <si>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</si>
  <si>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</si>
  <si>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</si>
  <si>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</si>
  <si>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</si>
  <si>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</si>
  <si>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</si>
  <si>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</si>
  <si>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</si>
  <si>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</si>
  <si>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</si>
  <si>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</si>
  <si>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</si>
  <si>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</si>
  <si>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</si>
  <si>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</si>
  <si>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</si>
  <si>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</si>
  <si>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</si>
  <si>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</si>
  <si>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</si>
  <si>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</si>
  <si>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</si>
  <si>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</si>
  <si>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</si>
  <si>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</si>
  <si>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</si>
  <si>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</si>
  <si>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</si>
  <si>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</si>
  <si>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</si>
  <si>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</si>
  <si>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</si>
  <si>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</si>
  <si>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</si>
  <si>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</si>
  <si>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</si>
  <si>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</si>
  <si>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</si>
  <si>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</si>
  <si>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</si>
  <si>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</si>
  <si>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</si>
  <si>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</si>
  <si>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</si>
  <si>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</si>
  <si>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</si>
  <si>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</si>
  <si>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</si>
  <si>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</si>
  <si>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</si>
  <si>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</si>
  <si>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</si>
  <si>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</si>
  <si>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</si>
  <si>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</si>
  <si>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</si>
  <si>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</si>
  <si>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</si>
  <si>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</si>
  <si>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</si>
  <si>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</si>
  <si>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</si>
  <si>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</si>
  <si>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</si>
  <si>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</si>
  <si>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</si>
  <si>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</si>
  <si>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</si>
  <si>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</si>
  <si>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</si>
  <si>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</si>
  <si>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</si>
  <si>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</si>
  <si>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</si>
  <si>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</si>
  <si>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</si>
  <si>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</si>
  <si>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</si>
  <si>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</si>
  <si>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</si>
  <si>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</si>
  <si>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</si>
  <si>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</si>
  <si>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</si>
  <si>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</si>
  <si>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</si>
  <si>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</si>
  <si>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</si>
  <si>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</si>
  <si>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</si>
  <si>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</si>
  <si>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</si>
  <si>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</si>
  <si>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</si>
  <si>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</si>
  <si>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</si>
  <si>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</si>
  <si>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</si>
  <si>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</si>
  <si>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</si>
  <si>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</si>
  <si>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</si>
  <si>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</si>
  <si>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</si>
  <si>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</si>
  <si>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</si>
  <si>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</si>
  <si>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</si>
  <si>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</si>
  <si>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</si>
  <si>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</si>
  <si>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</si>
  <si>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</si>
  <si>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</si>
  <si>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</si>
  <si>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</si>
  <si>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</si>
  <si>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</si>
  <si>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</si>
  <si>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</si>
  <si>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</si>
  <si>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</si>
  <si>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</si>
  <si>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</si>
  <si>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</si>
  <si>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</si>
  <si>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</si>
  <si>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</si>
  <si>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</si>
  <si>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</si>
  <si>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</si>
  <si>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</si>
  <si>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</si>
  <si>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</si>
  <si>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</si>
  <si>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</si>
  <si>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</si>
  <si>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</si>
  <si>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</si>
  <si>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</si>
  <si>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</si>
  <si>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</si>
  <si>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</si>
  <si>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</si>
  <si>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</si>
  <si>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</si>
  <si>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</si>
  <si>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</si>
  <si>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</si>
  <si>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</si>
  <si>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</si>
  <si>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</si>
  <si>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</si>
  <si>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</si>
  <si>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</si>
  <si>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</si>
  <si>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</si>
  <si>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</si>
  <si>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</si>
  <si>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</si>
  <si>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</si>
  <si>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</si>
  <si>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</si>
  <si>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</si>
  <si>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</si>
  <si>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</si>
  <si>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</si>
  <si>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</si>
  <si>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</si>
  <si>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</si>
  <si>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</si>
  <si>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</si>
  <si>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</si>
  <si>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</si>
  <si>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</si>
  <si>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</si>
  <si>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</si>
  <si>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</si>
  <si>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</si>
  <si>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</si>
  <si>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</si>
  <si>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</si>
  <si>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</si>
  <si>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</si>
  <si>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</si>
  <si>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</si>
  <si>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</si>
  <si>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</si>
  <si>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</si>
  <si>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</si>
  <si>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</si>
  <si>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</si>
  <si>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</si>
  <si>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</si>
  <si>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</si>
  <si>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</si>
  <si>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</si>
  <si>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</si>
  <si>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</si>
  <si>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</si>
  <si>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</si>
  <si>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</si>
  <si>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</si>
  <si>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</si>
  <si>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</si>
  <si>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</si>
  <si>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</si>
  <si>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</si>
  <si>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</si>
  <si>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</si>
  <si>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</si>
  <si>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</si>
  <si>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</si>
  <si>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</si>
  <si>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</si>
  <si>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</si>
  <si>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</si>
  <si>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</si>
  <si>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</si>
  <si>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</si>
  <si>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</si>
  <si>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</si>
  <si>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</si>
  <si>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</si>
  <si>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</si>
  <si>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</si>
  <si>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</si>
  <si>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</si>
  <si>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</si>
  <si>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</si>
  <si>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</si>
  <si>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</si>
  <si>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</si>
  <si>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</si>
  <si>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</si>
  <si>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</si>
  <si>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</si>
  <si>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</si>
  <si>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</si>
  <si>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</si>
  <si>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</si>
  <si>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</si>
  <si>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</si>
  <si>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</si>
  <si>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</si>
  <si>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</si>
  <si>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</si>
  <si>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</si>
  <si>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</si>
  <si>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</si>
  <si>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</si>
  <si>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</si>
  <si>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</si>
  <si>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</si>
  <si>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</si>
  <si>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</si>
  <si>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</si>
  <si>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</si>
  <si>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</si>
  <si>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</si>
  <si>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</si>
  <si>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</si>
  <si>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</si>
  <si>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</si>
  <si>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</si>
  <si>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</si>
  <si>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</si>
  <si>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</si>
  <si>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</si>
  <si>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</si>
  <si>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</si>
  <si>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</si>
  <si>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</si>
  <si>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</si>
  <si>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</si>
  <si>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</si>
  <si>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</si>
  <si>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</si>
  <si>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</si>
  <si>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</si>
  <si>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</si>
  <si>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</si>
  <si>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</si>
  <si>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</si>
  <si>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</si>
  <si>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</si>
  <si>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</si>
  <si>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</si>
  <si>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</si>
  <si>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</si>
  <si>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</si>
  <si>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</si>
  <si>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</si>
  <si>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</si>
  <si>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</si>
  <si>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</si>
  <si>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</si>
  <si>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</si>
  <si>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</si>
  <si>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</si>
  <si>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</si>
  <si>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</si>
  <si>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</si>
  <si>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</si>
  <si>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</si>
  <si>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</si>
  <si>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</si>
  <si>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</si>
  <si>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</si>
  <si>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</si>
  <si>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</si>
  <si>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</si>
  <si>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</si>
  <si>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</si>
  <si>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</si>
  <si>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</si>
  <si>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</si>
  <si>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</si>
  <si>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</si>
  <si>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</si>
  <si>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</si>
  <si>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</si>
  <si>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</si>
  <si>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</si>
  <si>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</si>
  <si>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</si>
  <si>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</si>
  <si>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</si>
  <si>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</si>
  <si>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</si>
  <si>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</si>
  <si>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</si>
  <si>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</si>
  <si>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</si>
  <si>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</si>
  <si>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</si>
  <si>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</si>
  <si>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</si>
  <si>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</si>
  <si>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</si>
  <si>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</si>
  <si>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</si>
  <si>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</si>
  <si>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</si>
  <si>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</si>
  <si>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</si>
  <si>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</si>
  <si>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</si>
  <si>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</si>
  <si>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</si>
  <si>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</si>
  <si>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</si>
  <si>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</si>
  <si>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</si>
  <si>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</si>
  <si>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</si>
  <si>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</si>
  <si>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</si>
  <si>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</si>
  <si>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</si>
  <si>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</si>
  <si>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</si>
  <si>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</si>
  <si>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</si>
  <si>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</si>
  <si>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</si>
  <si>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</si>
  <si>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</si>
  <si>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</si>
  <si>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</si>
  <si>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</si>
  <si>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</si>
  <si>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</si>
  <si>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</si>
  <si>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</si>
  <si>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</si>
  <si>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</si>
  <si>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</si>
  <si>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</si>
  <si>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</si>
  <si>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</si>
  <si>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</si>
  <si>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</si>
  <si>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</si>
  <si>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</si>
  <si>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</si>
  <si>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</si>
  <si>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</si>
  <si>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</si>
  <si>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</si>
  <si>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</si>
  <si>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</si>
  <si>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</si>
  <si>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</si>
  <si>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</si>
  <si>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</si>
  <si>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</si>
  <si>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</si>
  <si>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</si>
  <si>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</si>
  <si>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</si>
  <si>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</si>
  <si>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</si>
  <si>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</si>
  <si>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</si>
  <si>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</si>
  <si>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</si>
  <si>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</si>
  <si>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</si>
  <si>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</si>
  <si>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</si>
  <si>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</si>
  <si>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</si>
  <si>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</si>
  <si>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</si>
  <si>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</si>
  <si>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</si>
  <si>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</si>
  <si>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</si>
  <si>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</si>
  <si>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</si>
  <si>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</si>
  <si>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</si>
  <si>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</si>
  <si>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</si>
  <si>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</si>
  <si>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</si>
  <si>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</si>
  <si>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</si>
  <si>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</si>
  <si>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</si>
  <si>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</si>
  <si>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</si>
  <si>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</si>
  <si>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</si>
  <si>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</si>
  <si>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</si>
  <si>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</si>
  <si>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</si>
  <si>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</si>
  <si>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</si>
  <si>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</si>
  <si>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</si>
  <si>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</si>
  <si>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</si>
  <si>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</si>
  <si>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</si>
  <si>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</si>
  <si>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</si>
  <si>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</si>
  <si>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</si>
  <si>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</si>
  <si>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</si>
  <si>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</si>
  <si>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</si>
  <si>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</si>
  <si>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</si>
  <si>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</si>
  <si>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</si>
  <si>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</si>
  <si>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</si>
  <si>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</si>
  <si>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</si>
  <si>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</si>
  <si>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</si>
  <si>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</si>
  <si>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</si>
  <si>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</si>
  <si>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</si>
  <si>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</si>
  <si>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</si>
  <si>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</si>
  <si>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</si>
  <si>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</si>
  <si>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</si>
  <si>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</si>
  <si>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</si>
  <si>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</si>
  <si>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</si>
  <si>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</si>
  <si>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</si>
  <si>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</si>
  <si>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</si>
  <si>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</si>
  <si>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</si>
  <si>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</si>
  <si>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</si>
  <si>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</si>
  <si>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</si>
  <si>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</si>
  <si>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</si>
  <si>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</si>
  <si>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</si>
  <si>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</si>
  <si>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</si>
  <si>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</si>
  <si>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</si>
  <si>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</si>
  <si>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</si>
  <si>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</si>
  <si>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</si>
  <si>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</si>
  <si>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</si>
  <si>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</si>
  <si>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</si>
  <si>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</si>
  <si>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</si>
  <si>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</si>
  <si>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</si>
  <si>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</si>
  <si>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</si>
  <si>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</si>
  <si>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</si>
  <si>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</si>
  <si>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</si>
  <si>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</si>
  <si>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</si>
  <si>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</si>
  <si>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</si>
  <si>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</si>
  <si>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</si>
  <si>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</si>
  <si>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</si>
  <si>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</si>
  <si>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</si>
  <si>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</si>
  <si>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</si>
  <si>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</si>
  <si>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</si>
  <si>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</si>
  <si>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</si>
  <si>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</si>
  <si>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</si>
  <si>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</si>
  <si>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</si>
  <si>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</si>
  <si>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</si>
  <si>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</si>
  <si>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</si>
  <si>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</si>
  <si>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</si>
  <si>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</si>
  <si>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</si>
  <si>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</si>
  <si>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</si>
  <si>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</si>
  <si>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</si>
  <si>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</si>
  <si>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</si>
  <si>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</si>
  <si>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</si>
  <si>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</si>
  <si>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</si>
  <si>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</si>
  <si>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</si>
  <si>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</si>
  <si>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</si>
  <si>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</si>
  <si>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</si>
  <si>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</si>
  <si>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</si>
  <si>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</si>
  <si>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</si>
  <si>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</si>
  <si>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</si>
  <si>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</si>
  <si>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</si>
  <si>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</si>
  <si>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</si>
  <si>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</si>
  <si>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</si>
  <si>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</si>
  <si>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</si>
  <si>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</si>
  <si>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</si>
  <si>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</si>
  <si>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</si>
  <si>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</si>
  <si>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</si>
  <si>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</si>
  <si>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</si>
  <si>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</si>
  <si>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</si>
  <si>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</si>
  <si>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</si>
  <si>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</si>
  <si>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</si>
  <si>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</si>
  <si>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</si>
  <si>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</si>
  <si>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</si>
  <si>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</si>
  <si>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</si>
  <si>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</si>
  <si>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</si>
  <si>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</si>
  <si>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</si>
  <si>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</si>
  <si>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</si>
  <si>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</si>
  <si>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</si>
  <si>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</si>
  <si>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</si>
  <si>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</si>
  <si>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</si>
  <si>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</si>
  <si>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</si>
  <si>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</si>
  <si>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</si>
  <si>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</si>
  <si>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</si>
  <si>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</si>
  <si>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</si>
  <si>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</si>
  <si>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</si>
  <si>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</si>
  <si>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</si>
  <si>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</si>
  <si>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</si>
  <si>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</si>
  <si>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</si>
  <si>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</si>
  <si>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</si>
  <si>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</si>
  <si>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</si>
  <si>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</si>
  <si>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</si>
  <si>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</si>
  <si>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</si>
  <si>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</si>
  <si>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</si>
  <si>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</si>
  <si>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</si>
  <si>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</si>
  <si>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</si>
  <si>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</si>
  <si>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</si>
  <si>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</si>
  <si>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</si>
  <si>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</si>
  <si>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</si>
  <si>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</si>
  <si>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</si>
  <si>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</si>
  <si>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</si>
  <si>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</si>
  <si>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</si>
  <si>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</si>
  <si>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</si>
  <si>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</si>
  <si>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</si>
  <si>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</si>
  <si>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</si>
  <si>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</si>
  <si>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</si>
  <si>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</si>
  <si>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</si>
  <si>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</si>
  <si>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</si>
  <si>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</si>
  <si>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</si>
  <si>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</si>
  <si>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</si>
  <si>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</si>
  <si>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</si>
  <si>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</si>
  <si>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</si>
  <si>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</si>
  <si>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</si>
  <si>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</si>
  <si>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</si>
  <si>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</si>
  <si>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</si>
  <si>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</si>
  <si>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</si>
  <si>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</si>
  <si>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</si>
  <si>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</si>
  <si>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</si>
  <si>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</si>
  <si>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</si>
  <si>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</si>
  <si>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</si>
  <si>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</si>
  <si>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</si>
  <si>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</si>
  <si>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</si>
  <si>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</si>
  <si>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</si>
  <si>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</si>
  <si>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</si>
  <si>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</si>
  <si>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</si>
  <si>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</si>
  <si>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</si>
  <si>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</si>
  <si>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</si>
  <si>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</si>
  <si>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</si>
  <si>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</si>
  <si>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</si>
  <si>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</si>
  <si>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</si>
  <si>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</si>
  <si>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</si>
  <si>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</si>
  <si>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</si>
  <si>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</si>
  <si>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</si>
  <si>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</si>
  <si>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</si>
  <si>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</si>
  <si>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</si>
  <si>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</si>
  <si>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</si>
  <si>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</si>
  <si>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</si>
  <si>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</si>
  <si>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</si>
  <si>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</si>
  <si>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</si>
  <si>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</si>
  <si>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</si>
  <si>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</si>
  <si>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</si>
  <si>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</si>
  <si>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</si>
  <si>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</si>
  <si>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</si>
  <si>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</si>
  <si>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</si>
  <si>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</si>
  <si>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</si>
  <si>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</si>
  <si>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</si>
  <si>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</si>
  <si>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</si>
  <si>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</si>
  <si>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</si>
  <si>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</si>
  <si>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</si>
  <si>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</si>
  <si>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</si>
  <si>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</si>
  <si>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</si>
  <si>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</si>
  <si>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</si>
  <si>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</si>
  <si>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</si>
  <si>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</si>
  <si>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</si>
  <si>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</si>
  <si>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</si>
  <si>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</si>
  <si>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</si>
  <si>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</si>
  <si>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</si>
  <si>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</si>
  <si>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</si>
  <si>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</si>
  <si>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</si>
  <si>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</si>
  <si>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</si>
  <si>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</si>
  <si>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</si>
  <si>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</si>
  <si>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</si>
  <si>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</si>
  <si>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</si>
  <si>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</si>
  <si>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</si>
  <si>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</si>
  <si>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</si>
  <si>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</si>
  <si>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</si>
  <si>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</si>
  <si>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</si>
  <si>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</si>
  <si>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</si>
  <si>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</si>
  <si>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</si>
  <si>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</si>
  <si>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</si>
  <si>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</si>
  <si>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</si>
  <si>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</si>
  <si>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</si>
  <si>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</si>
  <si>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</si>
  <si>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</si>
  <si>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</si>
  <si>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</si>
  <si>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</si>
  <si>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</si>
  <si>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</si>
  <si>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</si>
  <si>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</si>
  <si>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</si>
  <si>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</si>
  <si>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</si>
  <si>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</si>
  <si>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</si>
  <si>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</si>
  <si>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</si>
  <si>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</si>
  <si>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</si>
  <si>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</si>
  <si>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</si>
  <si>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</si>
  <si>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</si>
  <si>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</si>
  <si>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</si>
  <si>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</si>
  <si>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</si>
  <si>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</si>
  <si>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</si>
  <si>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</si>
  <si>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</si>
  <si>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</si>
  <si>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</si>
  <si>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</si>
  <si>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</si>
  <si>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</si>
  <si>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</si>
  <si>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</si>
  <si>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</si>
  <si>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</si>
  <si>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</si>
  <si>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</si>
  <si>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</si>
  <si>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</si>
  <si>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</si>
  <si>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</si>
  <si>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</si>
  <si>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</si>
  <si>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</si>
  <si>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</si>
  <si>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</si>
  <si>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</si>
  <si>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</si>
  <si>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</si>
  <si>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</si>
  <si>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</si>
  <si>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</si>
  <si>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</si>
  <si>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</si>
  <si>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</si>
  <si>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</si>
  <si>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</si>
  <si>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</si>
  <si>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</si>
  <si>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</si>
  <si>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</si>
  <si>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</si>
  <si>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</si>
  <si>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</si>
  <si>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</si>
  <si>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</si>
  <si>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</si>
  <si>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</si>
  <si>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</si>
  <si>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</si>
  <si>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</si>
  <si>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</si>
  <si>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</si>
  <si>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</si>
  <si>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</si>
  <si>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</si>
  <si>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</si>
  <si>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</si>
  <si>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</si>
  <si>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</si>
  <si>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</si>
  <si>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</si>
  <si>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</si>
  <si>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</si>
  <si>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</si>
  <si>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</si>
  <si>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</si>
  <si>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</si>
  <si>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</si>
  <si>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</si>
  <si>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</si>
  <si>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</si>
  <si>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</si>
  <si>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</si>
  <si>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</si>
  <si>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</si>
  <si>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</si>
  <si>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</si>
  <si>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</si>
  <si>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</si>
  <si>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</si>
  <si>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</si>
  <si>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</si>
  <si>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</si>
  <si>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</si>
  <si>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</si>
  <si>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</si>
  <si>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</si>
  <si>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</si>
  <si>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</si>
  <si>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</si>
  <si>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</si>
  <si>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</si>
  <si>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</si>
  <si>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</si>
  <si>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</si>
  <si>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</si>
  <si>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</si>
  <si>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</si>
  <si>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</si>
  <si>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</si>
  <si>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</si>
  <si>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</si>
  <si>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</si>
  <si>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</si>
  <si>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</si>
  <si>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</si>
  <si>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</si>
  <si>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</si>
  <si>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</si>
  <si>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</si>
  <si>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</si>
  <si>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</si>
  <si>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</si>
  <si>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</si>
  <si>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</si>
  <si>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</si>
  <si>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</si>
  <si>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</si>
  <si>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</si>
  <si>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</si>
  <si>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</si>
  <si>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</si>
  <si>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</si>
  <si>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</si>
  <si>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</si>
  <si>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</si>
  <si>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</si>
  <si>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</si>
  <si>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</si>
  <si>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</si>
  <si>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</si>
  <si>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</si>
  <si>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</si>
  <si>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</si>
  <si>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</si>
  <si>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</si>
  <si>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</si>
  <si>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</si>
  <si>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</si>
  <si>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</si>
  <si>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</si>
  <si>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</si>
  <si>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</si>
  <si>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</si>
  <si>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</si>
  <si>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</si>
  <si>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</si>
  <si>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</si>
  <si>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</si>
  <si>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</si>
  <si>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</si>
  <si>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</si>
  <si>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</si>
  <si>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</si>
  <si>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</si>
  <si>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</si>
  <si>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</si>
  <si>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</si>
  <si>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</si>
  <si>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</si>
  <si>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</si>
  <si>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</si>
  <si>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</si>
  <si>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</si>
  <si>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</si>
  <si>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</si>
  <si>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</si>
  <si>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</si>
  <si>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</si>
  <si>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</si>
  <si>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</si>
  <si>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</si>
  <si>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</si>
  <si>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</si>
  <si>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</si>
  <si>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</si>
  <si>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</si>
  <si>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</si>
  <si>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</si>
  <si>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</si>
  <si>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</si>
  <si>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</si>
  <si>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</si>
  <si>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</si>
  <si>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</si>
  <si>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</si>
  <si>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</si>
  <si>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</si>
  <si>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</si>
  <si>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</si>
  <si>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</si>
  <si>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</si>
  <si>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</si>
  <si>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</si>
  <si>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</si>
  <si>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</si>
  <si>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</si>
  <si>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</si>
  <si>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</si>
  <si>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</si>
  <si>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</si>
  <si>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</si>
  <si>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</si>
  <si>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</si>
  <si>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</si>
  <si>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</si>
  <si>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</si>
  <si>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</si>
  <si>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</si>
  <si>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</si>
  <si>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</si>
  <si>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</si>
  <si>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</si>
  <si>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</si>
  <si>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</si>
  <si>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</si>
  <si>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</si>
  <si>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</si>
  <si>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</si>
  <si>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</si>
  <si>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</si>
  <si>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</si>
  <si>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</si>
  <si>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</si>
  <si>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</si>
  <si>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</si>
  <si>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</si>
  <si>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</si>
  <si>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</si>
  <si>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</si>
  <si>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</si>
  <si>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</si>
  <si>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</si>
  <si>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</si>
  <si>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</si>
  <si>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</si>
  <si>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</si>
  <si>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</si>
  <si>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</si>
  <si>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</si>
  <si>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</si>
  <si>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</si>
  <si>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</si>
  <si>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</si>
  <si>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</si>
  <si>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</si>
  <si>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</si>
  <si>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</si>
  <si>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</si>
  <si>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</si>
  <si>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</si>
  <si>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</si>
  <si>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</si>
  <si>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</si>
  <si>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</si>
  <si>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</si>
  <si>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</si>
  <si>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</si>
  <si>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</si>
  <si>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</si>
  <si>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</si>
  <si>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</si>
  <si>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</si>
  <si>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</si>
  <si>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</si>
  <si>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</si>
  <si>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</si>
  <si>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</si>
  <si>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</si>
  <si>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</si>
  <si>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</si>
  <si>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</si>
  <si>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</si>
  <si>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</si>
  <si>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</si>
  <si>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</si>
  <si>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</si>
  <si>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</si>
  <si>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</si>
  <si>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</si>
  <si>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</si>
  <si>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</si>
  <si>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</si>
  <si>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</si>
  <si>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</si>
  <si>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</si>
  <si>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</si>
  <si>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</si>
  <si>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</si>
  <si>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</si>
  <si>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</si>
  <si>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</si>
  <si>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</si>
  <si>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</si>
  <si>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</si>
  <si>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</si>
  <si>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</si>
  <si>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</si>
  <si>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</si>
  <si>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</si>
  <si>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</si>
  <si>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</si>
  <si>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</si>
  <si>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</si>
  <si>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</si>
  <si>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</si>
  <si>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</si>
  <si>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</si>
  <si>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</si>
  <si>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</si>
  <si>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</si>
  <si>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</si>
  <si>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</si>
  <si>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</si>
  <si>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</si>
  <si>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</si>
  <si>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</si>
  <si>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</si>
  <si>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</si>
  <si>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</si>
  <si>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</si>
  <si>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</si>
  <si>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</si>
  <si>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</si>
  <si>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</si>
  <si>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</si>
  <si>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</si>
  <si>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</si>
  <si>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</si>
  <si>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</si>
  <si>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</si>
  <si>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</si>
  <si>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</si>
  <si>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</si>
  <si>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</si>
  <si>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</si>
  <si>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</si>
  <si>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</si>
  <si>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</si>
  <si>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</si>
  <si>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</si>
  <si>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</si>
  <si>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</si>
  <si>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</si>
  <si>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</si>
  <si>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</si>
  <si>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</si>
  <si>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</si>
  <si>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</si>
  <si>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</si>
  <si>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</si>
  <si>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</si>
  <si>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</si>
  <si>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</si>
  <si>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</si>
  <si>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</si>
  <si>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</si>
  <si>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</si>
  <si>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</si>
  <si>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</si>
  <si>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</si>
  <si>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</si>
  <si>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</si>
  <si>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</si>
  <si>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</si>
  <si>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</si>
  <si>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</si>
  <si>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</si>
  <si>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</si>
  <si>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</si>
  <si>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</si>
  <si>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</si>
  <si>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</si>
  <si>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</si>
  <si>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</si>
  <si>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</si>
  <si>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</si>
  <si>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</si>
  <si>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</si>
  <si>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</si>
  <si>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</si>
  <si>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</si>
  <si>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</si>
  <si>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</si>
  <si>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</si>
  <si>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</si>
  <si>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</si>
  <si>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</si>
  <si>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</si>
  <si>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</si>
  <si>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</si>
  <si>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</si>
  <si>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</si>
  <si>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</si>
  <si>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</si>
  <si>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</si>
  <si>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</si>
  <si>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</si>
  <si>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</si>
  <si>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</si>
  <si>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</si>
  <si>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</si>
  <si>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</si>
  <si>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</si>
  <si>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</si>
  <si>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</si>
  <si>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</si>
  <si>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</si>
  <si>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</si>
  <si>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</si>
  <si>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</si>
  <si>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</si>
  <si>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</si>
  <si>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</si>
  <si>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</si>
  <si>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</si>
  <si>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</si>
  <si>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</si>
  <si>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</si>
  <si>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</si>
  <si>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</si>
  <si>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</si>
  <si>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</si>
  <si>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</si>
  <si>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</si>
  <si>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</si>
  <si>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</si>
  <si>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</si>
  <si>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</si>
  <si>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</si>
  <si>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</si>
  <si>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</si>
  <si>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</si>
  <si>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</si>
  <si>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</si>
  <si>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</si>
  <si>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</si>
  <si>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</si>
  <si>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</si>
  <si>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</si>
  <si>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</si>
  <si>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</si>
  <si>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</si>
  <si>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</si>
  <si>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</si>
  <si>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</si>
  <si>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</si>
  <si>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</si>
  <si>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</si>
  <si>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</si>
  <si>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</si>
  <si>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</si>
  <si>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</si>
  <si>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</si>
  <si>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</si>
  <si>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</si>
  <si>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</si>
  <si>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</si>
  <si>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</si>
  <si>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</si>
  <si>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</si>
  <si>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</si>
  <si>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</si>
  <si>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</si>
  <si>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</si>
  <si>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</si>
  <si>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</si>
  <si>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</si>
  <si>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</si>
  <si>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</si>
  <si>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</si>
  <si>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</si>
  <si>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</si>
  <si>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</si>
  <si>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</si>
  <si>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</si>
  <si>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</si>
  <si>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</si>
  <si>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</si>
  <si>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</si>
  <si>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</si>
  <si>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</si>
  <si>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</si>
  <si>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</si>
  <si>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</si>
  <si>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</si>
  <si>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</si>
  <si>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</si>
  <si>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</si>
  <si>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</si>
  <si>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</si>
  <si>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</si>
  <si>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</si>
  <si>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</si>
  <si>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</si>
  <si>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</si>
  <si>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</si>
  <si>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</si>
  <si>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</si>
  <si>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</si>
  <si>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</si>
  <si>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</si>
  <si>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</si>
  <si>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</si>
  <si>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</si>
  <si>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</si>
  <si>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</si>
  <si>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</si>
  <si>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</si>
  <si>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</si>
  <si>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</si>
  <si>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</si>
  <si>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</si>
  <si>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</si>
  <si>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</si>
  <si>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</si>
  <si>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</si>
  <si>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</si>
  <si>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</si>
  <si>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</si>
  <si>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</si>
  <si>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</si>
  <si>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</si>
  <si>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</si>
  <si>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</si>
  <si>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</si>
  <si>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</si>
  <si>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</si>
  <si>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</si>
  <si>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</si>
  <si>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</si>
  <si>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</si>
  <si>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</si>
  <si>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</si>
  <si>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</si>
  <si>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</si>
  <si>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</si>
  <si>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</si>
  <si>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</si>
  <si>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</si>
  <si>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</si>
  <si>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</si>
  <si>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</si>
  <si>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</si>
  <si>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</si>
  <si>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</si>
  <si>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</si>
  <si>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</si>
  <si>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</si>
  <si>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</si>
  <si>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</si>
  <si>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</si>
  <si>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</si>
  <si>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</si>
  <si>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</si>
  <si>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</si>
  <si>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</si>
  <si>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</si>
  <si>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</si>
  <si>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</si>
  <si>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</si>
  <si>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</si>
  <si>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</si>
  <si>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</si>
  <si>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</si>
  <si>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</si>
  <si>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</si>
  <si>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</si>
  <si>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</si>
  <si>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</si>
  <si>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</si>
  <si>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</si>
  <si>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</si>
  <si>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</si>
  <si>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</si>
  <si>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</si>
  <si>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</si>
  <si>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</si>
  <si>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</si>
  <si>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</si>
  <si>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</si>
  <si>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</si>
  <si>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</si>
  <si>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</si>
  <si>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</si>
  <si>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</si>
  <si>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</si>
  <si>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</si>
  <si>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</si>
  <si>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</si>
  <si>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</si>
  <si>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</si>
  <si>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</si>
  <si>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</si>
  <si>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</si>
  <si>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</si>
  <si>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</si>
  <si>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</si>
  <si>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</si>
  <si>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</si>
  <si>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</si>
  <si>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</si>
  <si>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</si>
  <si>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</si>
  <si>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</si>
  <si>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</si>
  <si>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</si>
  <si>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</si>
  <si>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</si>
  <si>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</si>
  <si>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</si>
  <si>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</si>
  <si>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</si>
  <si>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</si>
  <si>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</si>
  <si>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</si>
  <si>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</si>
  <si>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</si>
  <si>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</si>
  <si>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</si>
  <si>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</si>
  <si>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</si>
  <si>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</si>
  <si>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</si>
  <si>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</si>
  <si>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</si>
  <si>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</si>
  <si>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</si>
  <si>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</si>
  <si>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</si>
  <si>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</si>
  <si>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</si>
  <si>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</si>
  <si>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</si>
  <si>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</si>
  <si>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</si>
  <si>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</si>
  <si>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</si>
  <si>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</si>
  <si>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</si>
  <si>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</si>
  <si>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</si>
  <si>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</si>
  <si>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</si>
  <si>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</si>
  <si>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</si>
  <si>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</si>
  <si>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</si>
  <si>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</si>
  <si>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</si>
  <si>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</si>
  <si>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</si>
  <si>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</si>
  <si>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</si>
  <si>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</si>
  <si>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</si>
  <si>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</si>
  <si>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</si>
  <si>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</si>
  <si>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</si>
  <si>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</si>
  <si>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</si>
  <si>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</si>
  <si>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</si>
  <si>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</si>
  <si>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</si>
  <si>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</si>
  <si>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</si>
  <si>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</si>
  <si>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</si>
  <si>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</si>
  <si>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</si>
  <si>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</si>
  <si>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</si>
  <si>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</si>
  <si>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</si>
  <si>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</si>
  <si>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</si>
  <si>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</si>
  <si>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</si>
  <si>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</si>
  <si>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</si>
  <si>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</si>
  <si>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</si>
  <si>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</si>
  <si>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</si>
  <si>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</si>
  <si>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</si>
  <si>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</si>
  <si>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</si>
  <si>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</si>
  <si>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</si>
  <si>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</si>
  <si>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</si>
  <si>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</si>
  <si>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</si>
  <si>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</si>
  <si>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</si>
  <si>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</si>
  <si>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</si>
  <si>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</si>
  <si>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</si>
  <si>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</si>
  <si>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</si>
  <si>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</si>
  <si>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</si>
  <si>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</si>
  <si>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</si>
  <si>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</si>
  <si>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</si>
  <si>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</si>
  <si>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</si>
  <si>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</si>
  <si>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</si>
  <si>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</si>
  <si>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</si>
  <si>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</si>
  <si>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</si>
  <si>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</si>
  <si>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</si>
  <si>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</si>
  <si>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</si>
  <si>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</si>
  <si>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</si>
  <si>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</si>
  <si>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</si>
  <si>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</si>
  <si>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</si>
  <si>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</si>
  <si>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</si>
  <si>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</si>
  <si>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</si>
  <si>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</si>
  <si>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</si>
  <si>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</si>
  <si>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</si>
  <si>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</si>
  <si>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</si>
  <si>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</si>
  <si>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</si>
  <si>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</si>
  <si>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</si>
  <si>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</si>
  <si>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</si>
  <si>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</si>
  <si>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</si>
  <si>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</si>
  <si>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</si>
  <si>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</si>
  <si>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</si>
  <si>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</si>
  <si>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</si>
  <si>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</si>
  <si>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</si>
  <si>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</si>
  <si>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</si>
  <si>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</si>
  <si>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</si>
  <si>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</si>
  <si>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</si>
  <si>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</si>
  <si>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</si>
  <si>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</si>
  <si>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</si>
  <si>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</si>
  <si>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</si>
  <si>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</si>
  <si>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</si>
  <si>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</si>
  <si>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</si>
  <si>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</si>
  <si>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</si>
  <si>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</si>
  <si>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</si>
  <si>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</si>
  <si>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</si>
  <si>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</si>
  <si>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</si>
  <si>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</si>
  <si>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</si>
  <si>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</si>
  <si>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</si>
  <si>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</si>
  <si>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</si>
  <si>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</si>
  <si>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</si>
  <si>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</si>
  <si>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</si>
  <si>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</si>
  <si>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</si>
  <si>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</si>
  <si>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</si>
  <si>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</si>
  <si>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</si>
  <si>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</si>
  <si>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</si>
  <si>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</si>
  <si>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</si>
  <si>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</si>
  <si>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</si>
  <si>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</si>
  <si>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</si>
  <si>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</si>
  <si>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</si>
  <si>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</si>
  <si>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</si>
  <si>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</si>
  <si>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</si>
  <si>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</si>
  <si>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</si>
  <si>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</si>
  <si>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</si>
  <si>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</si>
  <si>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</si>
  <si>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</si>
  <si>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</si>
  <si>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</si>
  <si>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</si>
  <si>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</si>
  <si>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</si>
  <si>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</si>
  <si>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</si>
  <si>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</si>
  <si>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</si>
  <si>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</si>
  <si>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</si>
  <si>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</si>
  <si>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</si>
  <si>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</si>
  <si>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</si>
  <si>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</si>
  <si>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</si>
  <si>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</si>
  <si>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</si>
  <si>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</si>
  <si>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</si>
  <si>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</si>
  <si>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</si>
  <si>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</si>
  <si>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</si>
  <si>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</si>
  <si>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</si>
  <si>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</si>
  <si>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</si>
  <si>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</si>
  <si>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</si>
  <si>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</si>
  <si>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</si>
  <si>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</si>
  <si>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</si>
  <si>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</si>
  <si>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</si>
  <si>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</si>
  <si>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</si>
  <si>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</si>
  <si>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</si>
  <si>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</si>
  <si>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</si>
  <si>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</si>
  <si>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</si>
  <si>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</si>
  <si>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</si>
  <si>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</si>
  <si>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</si>
  <si>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</si>
  <si>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</si>
  <si>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</si>
  <si>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</si>
  <si>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</si>
  <si>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</si>
  <si>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</si>
  <si>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</si>
  <si>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</si>
  <si>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</si>
  <si>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</si>
  <si>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</si>
  <si>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</si>
  <si>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</si>
  <si>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</si>
  <si>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</si>
  <si>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</si>
  <si>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</si>
  <si>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</si>
  <si>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</si>
  <si>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</si>
  <si>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</si>
  <si>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</si>
  <si>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</si>
  <si>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</si>
  <si>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</si>
  <si>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</si>
  <si>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</si>
  <si>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</si>
  <si>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</si>
  <si>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</si>
  <si>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</si>
  <si>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</si>
  <si>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</si>
  <si>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</si>
  <si>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</si>
  <si>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</si>
  <si>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</si>
  <si>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</si>
  <si>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</si>
  <si>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</si>
  <si>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</si>
  <si>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</si>
  <si>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</si>
  <si>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</si>
  <si>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</si>
  <si>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</si>
  <si>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</si>
  <si>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</si>
  <si>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</si>
  <si>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</si>
  <si>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</si>
  <si>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</si>
  <si>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</si>
  <si>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</si>
  <si>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</si>
  <si>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</si>
  <si>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</si>
  <si>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</si>
  <si>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</si>
  <si>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</si>
  <si>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</si>
  <si>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</si>
  <si>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</si>
  <si>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</si>
  <si>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</si>
  <si>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</si>
  <si>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</si>
  <si>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</si>
  <si>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</si>
  <si>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</si>
  <si>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</si>
  <si>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</si>
  <si>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</si>
  <si>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</si>
  <si>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</si>
  <si>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</si>
  <si>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</si>
  <si>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</si>
  <si>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</si>
  <si>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</si>
  <si>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</si>
  <si>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</si>
  <si>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</si>
  <si>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</si>
  <si>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</si>
  <si>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</si>
  <si>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</si>
  <si>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</si>
  <si>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</si>
  <si>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</si>
  <si>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</si>
  <si>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</si>
  <si>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</si>
  <si>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</si>
  <si>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</si>
  <si>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</si>
  <si>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</si>
  <si>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</si>
  <si>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</si>
  <si>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</si>
  <si>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</si>
  <si>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</si>
  <si>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</si>
  <si>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</si>
  <si>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</si>
  <si>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</si>
  <si>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</si>
  <si>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</si>
  <si>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</si>
  <si>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</si>
  <si>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</si>
  <si>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</si>
  <si>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</si>
  <si>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</si>
  <si>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</si>
  <si>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</si>
  <si>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</si>
  <si>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</si>
  <si>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</si>
  <si>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</si>
  <si>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</si>
  <si>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</si>
  <si>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</si>
  <si>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</si>
  <si>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</si>
  <si>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</si>
  <si>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</si>
  <si>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</si>
  <si>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</si>
  <si>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</si>
  <si>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</si>
  <si>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</si>
  <si>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</si>
  <si>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</si>
  <si>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</si>
  <si>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</si>
  <si>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</si>
  <si>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</si>
  <si>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</si>
  <si>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</si>
  <si>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</si>
  <si>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</si>
  <si>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</si>
  <si>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</si>
  <si>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</si>
  <si>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</si>
  <si>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</si>
  <si>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</si>
  <si>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</si>
  <si>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</si>
  <si>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</si>
  <si>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</si>
  <si>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</si>
  <si>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</si>
  <si>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</si>
  <si>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</si>
  <si>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</si>
  <si>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</si>
  <si>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</si>
  <si>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</si>
  <si>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</si>
  <si>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</si>
  <si>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</si>
  <si>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</si>
  <si>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</si>
  <si>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</si>
  <si>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</si>
  <si>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</si>
  <si>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</si>
  <si>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</si>
  <si>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</si>
  <si>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</si>
  <si>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</si>
  <si>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</si>
  <si>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</si>
  <si>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</si>
  <si>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</si>
  <si>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</si>
  <si>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</si>
  <si>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</si>
  <si>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</si>
  <si>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</si>
  <si>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</si>
  <si>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</si>
  <si>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</si>
  <si>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</si>
  <si>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</si>
  <si>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</si>
  <si>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</si>
  <si>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</si>
  <si>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</si>
  <si>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</si>
  <si>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</si>
  <si>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</si>
  <si>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</si>
  <si>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</si>
  <si>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</si>
  <si>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</si>
  <si>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</si>
  <si>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</si>
  <si>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</si>
  <si>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</si>
  <si>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</si>
  <si>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</si>
  <si>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</si>
  <si>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</si>
  <si>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</si>
  <si>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</si>
  <si>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</si>
  <si>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</si>
  <si>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</si>
  <si>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</si>
  <si>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</si>
  <si>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</si>
  <si>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</si>
  <si>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</si>
  <si>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</si>
  <si>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</si>
  <si>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</si>
  <si>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</si>
  <si>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</si>
  <si>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</si>
  <si>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</si>
  <si>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</si>
  <si>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</si>
  <si>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</si>
  <si>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</si>
  <si>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</si>
  <si>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</si>
  <si>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</si>
  <si>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</si>
  <si>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</si>
  <si>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</si>
  <si>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</si>
  <si>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</si>
  <si>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</si>
  <si>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</si>
  <si>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</si>
  <si>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</si>
  <si>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</si>
  <si>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</si>
  <si>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</si>
  <si>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</si>
  <si>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</si>
  <si>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</si>
  <si>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</si>
  <si>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</si>
  <si>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</si>
  <si>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</si>
  <si>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</si>
  <si>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</si>
  <si>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</si>
  <si>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</si>
  <si>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</si>
  <si>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</si>
  <si>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</si>
  <si>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</si>
  <si>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</si>
  <si>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</si>
  <si>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</si>
  <si>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</si>
  <si>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</si>
  <si>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</si>
  <si>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</si>
  <si>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</si>
  <si>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</si>
  <si>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</si>
  <si>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</si>
  <si>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</si>
  <si>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</si>
  <si>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</si>
  <si>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</si>
  <si>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</si>
  <si>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</si>
  <si>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</si>
  <si>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</si>
  <si>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</si>
  <si>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</si>
  <si>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</si>
  <si>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</si>
  <si>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</si>
  <si>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</si>
  <si>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</si>
  <si>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</si>
  <si>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</si>
  <si>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</si>
  <si>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</si>
  <si>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</si>
  <si>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</si>
  <si>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</si>
  <si>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</si>
  <si>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</si>
  <si>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</si>
  <si>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</si>
  <si>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</si>
  <si>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</si>
  <si>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</si>
  <si>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</si>
  <si>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</si>
  <si>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</si>
  <si>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</si>
  <si>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</si>
  <si>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</si>
  <si>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</si>
  <si>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</si>
  <si>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</si>
  <si>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</si>
  <si>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</si>
  <si>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</si>
  <si>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</si>
  <si>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</si>
  <si>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</si>
  <si>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</si>
  <si>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</si>
  <si>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</si>
  <si>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</si>
  <si>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</si>
  <si>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</si>
  <si>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</si>
  <si>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</si>
  <si>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</si>
  <si>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</si>
  <si>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</si>
  <si>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</si>
  <si>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</si>
  <si>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</si>
  <si>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</si>
  <si>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</si>
  <si>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</si>
  <si>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</si>
  <si>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</si>
  <si>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</si>
  <si>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</si>
  <si>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</si>
  <si>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</si>
  <si>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</si>
  <si>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</si>
  <si>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</si>
  <si>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</si>
  <si>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</si>
  <si>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</si>
  <si>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</si>
  <si>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</si>
  <si>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</si>
  <si>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</si>
  <si>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</si>
  <si>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</si>
  <si>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</si>
  <si>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</si>
  <si>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</si>
  <si>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</si>
  <si>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</si>
  <si>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</si>
  <si>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</si>
  <si>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</si>
  <si>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</si>
  <si>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</si>
  <si>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</si>
  <si>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</si>
  <si>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</si>
  <si>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</si>
  <si>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</si>
  <si>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</si>
  <si>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</si>
  <si>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</si>
  <si>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</si>
  <si>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</si>
  <si>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</si>
  <si>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</si>
  <si>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</si>
  <si>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</si>
  <si>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</si>
  <si>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</si>
  <si>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</si>
  <si>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</si>
  <si>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</si>
  <si>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</si>
  <si>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</si>
  <si>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</si>
  <si>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</si>
  <si>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</si>
  <si>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</si>
  <si>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</si>
  <si>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</si>
  <si>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</si>
  <si>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</si>
  <si>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</si>
  <si>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</si>
  <si>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</si>
  <si>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</si>
  <si>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</si>
  <si>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</si>
  <si>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</si>
  <si>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</si>
  <si>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</si>
  <si>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</si>
  <si>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</si>
  <si>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</si>
  <si>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</si>
  <si>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</si>
  <si>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</si>
  <si>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</si>
  <si>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</si>
  <si>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</si>
  <si>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</si>
  <si>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</si>
  <si>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</si>
  <si>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</si>
  <si>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</si>
  <si>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</si>
  <si>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</si>
  <si>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</si>
  <si>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</si>
  <si>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</si>
  <si>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</si>
  <si>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</si>
  <si>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</si>
  <si>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</si>
  <si>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</si>
  <si>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</si>
  <si>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</si>
  <si>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</si>
  <si>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</si>
  <si>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</si>
  <si>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</si>
  <si>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</si>
  <si>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</si>
  <si>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</si>
  <si>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</si>
  <si>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</si>
  <si>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</si>
  <si>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</si>
  <si>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</si>
  <si>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</si>
  <si>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</si>
  <si>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</si>
  <si>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</si>
  <si>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</si>
  <si>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</si>
  <si>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</si>
  <si>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</si>
  <si>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</si>
  <si>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</si>
  <si>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</si>
  <si>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</si>
  <si>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</si>
  <si>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</si>
  <si>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</si>
  <si>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</si>
  <si>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</si>
  <si>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</si>
  <si>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</si>
  <si>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</si>
  <si>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</si>
  <si>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</si>
  <si>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</si>
  <si>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</si>
  <si>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</si>
  <si>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</si>
  <si>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</si>
  <si>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</si>
  <si>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</si>
  <si>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</si>
  <si>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</si>
  <si>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</si>
  <si>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</si>
  <si>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</si>
  <si>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</si>
  <si>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</si>
  <si>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</si>
  <si>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</si>
  <si>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</si>
  <si>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</si>
  <si>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</si>
  <si>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</si>
  <si>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</si>
  <si>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</si>
  <si>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</si>
  <si>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</si>
  <si>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</si>
  <si>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</si>
  <si>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</si>
  <si>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</si>
  <si>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</si>
  <si>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</si>
  <si>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</si>
  <si>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</si>
  <si>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</si>
  <si>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</si>
  <si>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</si>
  <si>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</si>
  <si>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</si>
  <si>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</si>
  <si>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</si>
  <si>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</si>
  <si>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</si>
  <si>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</si>
  <si>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</si>
  <si>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</si>
  <si>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</si>
  <si>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</si>
  <si>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</si>
  <si>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</si>
  <si>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</si>
  <si>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</si>
  <si>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</si>
  <si>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</si>
  <si>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</si>
  <si>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</si>
  <si>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</si>
  <si>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</si>
  <si>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</si>
  <si>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</si>
  <si>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</si>
  <si>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</si>
  <si>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</si>
  <si>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</si>
  <si>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</si>
  <si>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</si>
  <si>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</si>
  <si>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</si>
  <si>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</si>
  <si>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</si>
  <si>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</si>
  <si>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</si>
  <si>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</si>
  <si>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</si>
  <si>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</si>
  <si>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</si>
  <si>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</si>
  <si>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</si>
  <si>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</si>
  <si>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</si>
  <si>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</si>
  <si>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</si>
  <si>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</si>
  <si>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</si>
  <si>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</si>
  <si>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</si>
  <si>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</si>
  <si>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</si>
  <si>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</si>
  <si>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</si>
  <si>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</si>
  <si>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</si>
  <si>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</si>
  <si>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</si>
  <si>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</si>
  <si>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</si>
  <si>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</si>
  <si>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</si>
  <si>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</si>
  <si>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</si>
  <si>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</si>
  <si>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</si>
  <si>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</si>
  <si>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</si>
  <si>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</si>
  <si>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</si>
  <si>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</si>
  <si>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</si>
  <si>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</si>
  <si>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</si>
  <si>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</si>
  <si>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</si>
  <si>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</si>
  <si>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</si>
  <si>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</si>
  <si>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</si>
  <si>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</si>
  <si>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</si>
  <si>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</si>
  <si>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</si>
  <si>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</si>
  <si>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</si>
  <si>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</si>
  <si>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</si>
  <si>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</si>
  <si>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</si>
  <si>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</si>
  <si>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</si>
  <si>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</si>
  <si>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</si>
  <si>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</si>
  <si>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</si>
  <si>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</si>
  <si>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</si>
  <si>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</si>
  <si>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</si>
  <si>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</si>
  <si>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</si>
  <si>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</si>
  <si>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</si>
  <si>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</si>
  <si>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</si>
  <si>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</si>
  <si>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</si>
  <si>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</si>
  <si>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</si>
  <si>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</si>
  <si>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</si>
  <si>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</si>
  <si>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</si>
  <si>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</si>
  <si>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</si>
  <si>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</si>
  <si>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</si>
  <si>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</si>
  <si>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</si>
  <si>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</si>
  <si>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</si>
  <si>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</si>
  <si>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</si>
  <si>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</si>
  <si>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</si>
  <si>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</si>
  <si>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</si>
  <si>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</si>
  <si>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</si>
  <si>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</si>
  <si>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</si>
  <si>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</si>
  <si>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</si>
  <si>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</si>
  <si>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</si>
  <si>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</si>
  <si>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</si>
  <si>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</si>
  <si>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</si>
  <si>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</si>
  <si>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</si>
  <si>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</si>
  <si>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</si>
  <si>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</si>
  <si>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</si>
  <si>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</si>
  <si>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</si>
  <si>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</si>
  <si>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</si>
  <si>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</si>
  <si>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</si>
  <si>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</si>
  <si>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</si>
  <si>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</si>
  <si>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</si>
  <si>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</si>
  <si>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</si>
  <si>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</si>
  <si>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</si>
  <si>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</si>
  <si>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</si>
  <si>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</si>
  <si>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</si>
  <si>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</si>
  <si>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</si>
  <si>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</si>
  <si>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</si>
  <si>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</si>
  <si>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</si>
  <si>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</si>
  <si>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</si>
  <si>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</si>
  <si>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</si>
  <si>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</si>
  <si>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</si>
  <si>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</si>
  <si>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</si>
  <si>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</si>
  <si>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</si>
  <si>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</si>
  <si>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</si>
  <si>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</si>
  <si>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</si>
  <si>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</si>
  <si>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</si>
  <si>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</si>
  <si>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</si>
  <si>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</si>
  <si>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</si>
  <si>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</si>
  <si>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</si>
  <si>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</si>
  <si>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</si>
  <si>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</si>
  <si>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</si>
  <si>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</si>
  <si>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</si>
  <si>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</si>
  <si>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</si>
  <si>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</si>
  <si>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</si>
  <si>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</si>
  <si>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</si>
  <si>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</si>
  <si>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</si>
  <si>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</si>
  <si>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</si>
  <si>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</si>
  <si>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</si>
  <si>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</si>
  <si>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</si>
  <si>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</si>
  <si>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</si>
  <si>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</si>
  <si>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</si>
  <si>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</si>
  <si>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</si>
  <si>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</si>
  <si>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</si>
  <si>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</si>
  <si>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</si>
  <si>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</si>
  <si>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</si>
  <si>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</si>
  <si>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</si>
  <si>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</si>
  <si>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</si>
  <si>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</si>
  <si>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</si>
  <si>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</si>
  <si>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</si>
  <si>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</si>
  <si>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</si>
  <si>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</si>
  <si>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</si>
  <si>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</si>
  <si>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</si>
  <si>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</si>
  <si>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</si>
  <si>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</si>
  <si>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</si>
  <si>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</si>
  <si>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</si>
  <si>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</si>
  <si>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</si>
  <si>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</si>
  <si>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</si>
  <si>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</si>
  <si>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</si>
  <si>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</si>
  <si>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</si>
  <si>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</si>
  <si>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</si>
  <si>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</si>
  <si>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</si>
  <si>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</si>
  <si>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</si>
  <si>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</si>
  <si>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</si>
  <si>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</si>
  <si>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</si>
  <si>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</si>
  <si>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</si>
  <si>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</si>
  <si>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</si>
  <si>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</si>
  <si>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</si>
  <si>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</si>
  <si>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</si>
  <si>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</si>
  <si>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</si>
  <si>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</si>
  <si>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</si>
  <si>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</si>
  <si>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</si>
  <si>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</si>
  <si>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</si>
  <si>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</si>
  <si>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</si>
  <si>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</si>
  <si>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</si>
  <si>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</si>
  <si>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</si>
  <si>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</si>
  <si>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</si>
  <si>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</si>
  <si>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</si>
  <si>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</si>
  <si>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</si>
  <si>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</si>
  <si>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</si>
  <si>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</si>
  <si>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</si>
  <si>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</si>
  <si>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</si>
  <si>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</si>
  <si>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</si>
  <si>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</si>
  <si>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</si>
  <si>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</si>
  <si>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</si>
  <si>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</si>
  <si>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</si>
  <si>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</si>
  <si>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</si>
  <si>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</si>
  <si>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</si>
  <si>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</si>
  <si>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</si>
  <si>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</si>
  <si>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</si>
  <si>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</si>
  <si>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</si>
  <si>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</si>
  <si>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</si>
  <si>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</si>
  <si>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</si>
  <si>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</si>
  <si>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</si>
  <si>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</si>
  <si>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</si>
  <si>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</si>
  <si>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</si>
  <si>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</si>
  <si>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</si>
  <si>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</si>
  <si>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</si>
  <si>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</si>
  <si>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</si>
  <si>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</si>
  <si>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</si>
  <si>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</si>
  <si>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</si>
  <si>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</si>
  <si>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</si>
  <si>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</si>
  <si>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</si>
  <si>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</si>
  <si>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</si>
  <si>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</si>
  <si>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</si>
  <si>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</si>
  <si>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</si>
  <si>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</si>
  <si>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</si>
  <si>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</si>
  <si>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</si>
  <si>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</si>
  <si>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</si>
  <si>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</si>
  <si>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</si>
  <si>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</si>
  <si>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</si>
  <si>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</si>
  <si>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</si>
  <si>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</si>
  <si>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</si>
  <si>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</si>
  <si>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</si>
  <si>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</si>
  <si>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</si>
  <si>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</si>
  <si>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</si>
  <si>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</si>
  <si>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</si>
  <si>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</si>
  <si>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</si>
  <si>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</si>
  <si>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</si>
  <si>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</si>
  <si>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</si>
  <si>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</si>
  <si>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</si>
  <si>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</si>
  <si>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</si>
  <si>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</si>
  <si>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</si>
  <si>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</si>
  <si>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</si>
  <si>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</si>
  <si>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</si>
  <si>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</si>
  <si>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</si>
  <si>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</si>
  <si>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</si>
  <si>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</si>
  <si>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</si>
  <si>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</si>
  <si>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</si>
  <si>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</si>
  <si>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</si>
  <si>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</si>
  <si>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</si>
  <si>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</si>
  <si>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</si>
  <si>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</si>
  <si>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</si>
  <si>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</si>
  <si>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</si>
  <si>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</si>
  <si>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</si>
  <si>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</si>
  <si>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</si>
  <si>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</si>
  <si>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</si>
  <si>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</si>
  <si>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</si>
  <si>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</si>
  <si>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</si>
  <si>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</si>
  <si>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</si>
  <si>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</si>
  <si>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</si>
  <si>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</si>
  <si>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</si>
  <si>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</si>
  <si>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</si>
  <si>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</si>
  <si>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</si>
  <si>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</si>
  <si>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</si>
  <si>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</si>
  <si>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</si>
  <si>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</si>
  <si>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</si>
  <si>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</si>
  <si>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</si>
  <si>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</si>
  <si>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</si>
  <si>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</si>
  <si>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</si>
  <si>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</si>
  <si>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</si>
  <si>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</si>
  <si>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</si>
  <si>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</si>
  <si>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</si>
  <si>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</si>
  <si>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</si>
  <si>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</si>
  <si>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</si>
  <si>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</si>
  <si>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</si>
  <si>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</si>
  <si>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</si>
  <si>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</si>
  <si>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</si>
  <si>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</si>
  <si>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</si>
  <si>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</si>
  <si>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</si>
  <si>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</si>
  <si>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</si>
  <si>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</si>
  <si>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</si>
  <si>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</si>
  <si>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</si>
  <si>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</si>
  <si>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</si>
  <si>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</si>
  <si>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</si>
  <si>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</si>
  <si>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</si>
  <si>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</si>
  <si>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</si>
  <si>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</si>
  <si>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</si>
  <si>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</si>
  <si>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</si>
  <si>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</si>
  <si>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</si>
  <si>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</si>
  <si>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</si>
  <si>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</si>
  <si>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</si>
  <si>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</si>
  <si>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</si>
  <si>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</si>
  <si>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</si>
  <si>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</si>
  <si>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</si>
  <si>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</si>
  <si>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</si>
  <si>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</si>
  <si>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</si>
  <si>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</si>
  <si>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</si>
  <si>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</si>
  <si>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</si>
  <si>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</si>
  <si>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</si>
  <si>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</si>
  <si>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</si>
  <si>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</si>
  <si>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</si>
  <si>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</si>
  <si>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</si>
  <si>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</si>
  <si>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</si>
  <si>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</si>
  <si>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</si>
  <si>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</si>
  <si>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</si>
  <si>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</si>
  <si>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</si>
  <si>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</si>
  <si>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</si>
  <si>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</si>
  <si>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</si>
  <si>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</si>
  <si>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</si>
  <si>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</si>
  <si>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</si>
  <si>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</si>
  <si>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</si>
  <si>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</si>
  <si>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</si>
  <si>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</si>
  <si>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</si>
  <si>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</si>
  <si>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</si>
  <si>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</si>
  <si>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</si>
  <si>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</si>
  <si>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</si>
  <si>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</si>
  <si>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</si>
  <si>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</si>
  <si>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</si>
  <si>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</si>
  <si>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</si>
  <si>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</si>
  <si>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</si>
  <si>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</si>
  <si>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</si>
  <si>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</si>
  <si>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</si>
  <si>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</si>
  <si>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</si>
  <si>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</si>
  <si>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</si>
  <si>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</si>
  <si>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</si>
  <si>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</si>
  <si>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</si>
  <si>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</si>
  <si>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</si>
  <si>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</si>
  <si>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</si>
  <si>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</si>
  <si>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</si>
  <si>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</si>
  <si>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</si>
  <si>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</si>
  <si>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</si>
  <si>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</si>
  <si>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</si>
  <si>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</si>
  <si>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</si>
  <si>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</si>
  <si>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</si>
  <si>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</si>
  <si>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</si>
  <si>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</si>
  <si>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</si>
  <si>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</si>
  <si>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</si>
  <si>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</si>
  <si>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</si>
  <si>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</si>
  <si>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</si>
  <si>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</si>
  <si>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</si>
  <si>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</si>
  <si>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</si>
  <si>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</si>
  <si>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</si>
  <si>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</si>
  <si>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</si>
  <si>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</si>
  <si>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</si>
  <si>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</si>
  <si>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</si>
  <si>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</si>
  <si>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</si>
  <si>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</si>
  <si>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</si>
  <si>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</si>
  <si>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</si>
  <si>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</si>
  <si>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</si>
  <si>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</si>
  <si>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</si>
  <si>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</si>
  <si>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</si>
  <si>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</si>
  <si>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</si>
  <si>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</si>
  <si>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</si>
  <si>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</si>
  <si>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</si>
  <si>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</si>
  <si>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</si>
  <si>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</si>
  <si>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</si>
  <si>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</si>
  <si>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</si>
  <si>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</si>
  <si>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</si>
  <si>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</si>
  <si>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</si>
  <si>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</si>
  <si>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</si>
  <si>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</si>
  <si>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</si>
  <si>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</si>
  <si>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</si>
  <si>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</si>
  <si>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</si>
  <si>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</si>
  <si>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</si>
  <si>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</si>
  <si>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</si>
  <si>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</si>
  <si>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</si>
  <si>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</si>
  <si>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</si>
  <si>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</si>
  <si>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</si>
  <si>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</si>
  <si>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</si>
  <si>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</si>
  <si>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</si>
  <si>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</si>
  <si>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</si>
  <si>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</si>
  <si>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</si>
  <si>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</si>
  <si>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</si>
  <si>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</si>
  <si>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</si>
  <si>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</si>
  <si>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</si>
  <si>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</si>
  <si>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</si>
  <si>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</si>
  <si>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</si>
  <si>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</si>
  <si>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</si>
  <si>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</si>
  <si>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</si>
  <si>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</si>
  <si>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</si>
  <si>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</si>
  <si>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</si>
  <si>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</si>
  <si>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</si>
  <si>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</si>
  <si>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</si>
  <si>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</si>
  <si>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</si>
  <si>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</si>
  <si>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</si>
  <si>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</si>
  <si>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</si>
  <si>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</si>
  <si>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</si>
  <si>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</si>
  <si>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</si>
  <si>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</si>
  <si>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</si>
  <si>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</si>
  <si>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</si>
  <si>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</si>
  <si>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</si>
  <si>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</si>
  <si>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</si>
  <si>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</si>
  <si>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</si>
  <si>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</si>
  <si>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</si>
  <si>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</si>
  <si>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</si>
  <si>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</si>
  <si>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</si>
  <si>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</si>
  <si>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</si>
  <si>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</si>
  <si>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</si>
  <si>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</si>
  <si>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</si>
  <si>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</si>
  <si>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</si>
  <si>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</si>
  <si>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</si>
  <si>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</si>
  <si>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</si>
  <si>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</si>
  <si>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</si>
  <si>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</si>
  <si>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</si>
  <si>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</si>
  <si>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</si>
  <si>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</si>
  <si>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</si>
  <si>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</si>
  <si>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</si>
  <si>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</si>
  <si>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</si>
  <si>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</si>
  <si>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</si>
  <si>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</si>
  <si>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</si>
  <si>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</si>
  <si>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</si>
  <si>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</si>
  <si>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</si>
  <si>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</si>
  <si>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</si>
  <si>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</si>
  <si>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</si>
  <si>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</si>
  <si>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</si>
  <si>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</si>
  <si>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</si>
  <si>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</si>
  <si>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</si>
  <si>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</si>
  <si>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</si>
  <si>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</si>
  <si>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</si>
  <si>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</si>
  <si>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</si>
  <si>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</si>
  <si>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</si>
  <si>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</si>
  <si>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</si>
  <si>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</si>
  <si>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</si>
  <si>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</si>
  <si>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</si>
  <si>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</si>
  <si>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</si>
  <si>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</si>
  <si>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</si>
  <si>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</si>
  <si>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</si>
  <si>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</si>
  <si>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</si>
  <si>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</si>
  <si>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</si>
  <si>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</si>
  <si>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</si>
  <si>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</si>
  <si>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</si>
  <si>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</si>
  <si>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</si>
  <si>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</si>
  <si>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</si>
  <si>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</si>
  <si>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</si>
  <si>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</si>
  <si>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</si>
  <si>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</si>
  <si>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</si>
  <si>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</si>
  <si>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</si>
  <si>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</si>
  <si>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</si>
  <si>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</si>
  <si>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</si>
  <si>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</si>
  <si>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</si>
  <si>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</si>
  <si>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</si>
  <si>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</si>
  <si>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</si>
  <si>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</si>
  <si>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</si>
  <si>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</si>
  <si>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</si>
  <si>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</si>
  <si>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</si>
  <si>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</si>
  <si>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</si>
  <si>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</si>
  <si>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</si>
  <si>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</si>
  <si>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</si>
  <si>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</si>
  <si>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</si>
  <si>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</si>
  <si>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</si>
  <si>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</si>
  <si>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</si>
  <si>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</si>
  <si>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</si>
  <si>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</si>
  <si>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</si>
  <si>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</si>
  <si>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</si>
  <si>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</si>
  <si>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</si>
  <si>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</si>
  <si>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</si>
  <si>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</si>
  <si>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</si>
  <si>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</si>
  <si>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</si>
  <si>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</si>
  <si>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</si>
  <si>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</si>
  <si>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</si>
  <si>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</si>
  <si>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</si>
  <si>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</si>
  <si>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</si>
  <si>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</si>
  <si>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</si>
  <si>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</si>
  <si>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</si>
  <si>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</si>
  <si>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</si>
  <si>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</si>
  <si>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</si>
  <si>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</si>
  <si>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</si>
  <si>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</si>
  <si>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</si>
  <si>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</si>
  <si>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</si>
  <si>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</si>
  <si>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</si>
  <si>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</si>
  <si>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</si>
  <si>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</si>
  <si>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</si>
  <si>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</si>
  <si>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</si>
  <si>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</si>
  <si>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</si>
  <si>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</si>
  <si>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</si>
  <si>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</si>
  <si>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</si>
  <si>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</si>
  <si>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</si>
  <si>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</si>
  <si>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</si>
  <si>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</si>
  <si>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</si>
  <si>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</si>
  <si>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</si>
  <si>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</si>
  <si>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</si>
  <si>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</si>
  <si>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</si>
  <si>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</si>
  <si>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</si>
  <si>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</si>
  <si>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</si>
  <si>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</si>
  <si>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</si>
  <si>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</si>
  <si>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</si>
  <si>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</si>
  <si>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</si>
  <si>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</si>
  <si>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</si>
  <si>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</si>
  <si>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</si>
  <si>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</si>
  <si>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</si>
  <si>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</si>
  <si>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</si>
  <si>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</si>
  <si>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</si>
  <si>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</si>
  <si>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</si>
  <si>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</si>
  <si>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</si>
  <si>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</si>
  <si>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</si>
  <si>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</si>
  <si>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</si>
  <si>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</si>
  <si>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</si>
  <si>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</si>
  <si>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</si>
  <si>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</si>
  <si>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</si>
  <si>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</si>
  <si>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</si>
  <si>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</si>
  <si>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</si>
  <si>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</si>
  <si>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</si>
  <si>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</si>
  <si>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</si>
  <si>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</si>
  <si>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</si>
  <si>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</si>
  <si>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</si>
  <si>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</si>
  <si>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</si>
  <si>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</si>
  <si>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</si>
  <si>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</si>
  <si>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</si>
  <si>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</si>
  <si>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</si>
  <si>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</si>
  <si>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</si>
  <si>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</si>
  <si>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</si>
  <si>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</si>
  <si>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</si>
  <si>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</si>
  <si>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</si>
  <si>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</si>
  <si>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</si>
  <si>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</si>
  <si>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</si>
  <si>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</si>
  <si>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</si>
  <si>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</si>
  <si>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</si>
  <si>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</si>
  <si>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</si>
  <si>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</si>
  <si>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</si>
  <si>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</si>
  <si>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</si>
  <si>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</si>
  <si>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</si>
  <si>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</si>
  <si>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</si>
  <si>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</si>
  <si>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</si>
  <si>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</si>
  <si>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</si>
  <si>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</si>
  <si>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</si>
  <si>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</si>
  <si>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</si>
  <si>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</si>
  <si>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</si>
  <si>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</si>
  <si>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</si>
  <si>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</si>
  <si>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</si>
  <si>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</si>
  <si>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</si>
  <si>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</si>
  <si>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</si>
  <si>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</si>
  <si>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</si>
  <si>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</si>
  <si>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</si>
  <si>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</si>
  <si>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</si>
  <si>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</si>
  <si>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</si>
  <si>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</si>
  <si>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</si>
  <si>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</si>
  <si>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</si>
  <si>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</si>
  <si>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</si>
  <si>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</si>
  <si>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</si>
  <si>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</si>
  <si>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</si>
  <si>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</si>
  <si>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</si>
  <si>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</si>
  <si>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</si>
  <si>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</si>
  <si>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</si>
  <si>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</si>
  <si>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</si>
  <si>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</si>
  <si>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</si>
  <si>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</si>
  <si>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</si>
  <si>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</si>
  <si>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</si>
  <si>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</si>
  <si>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</si>
  <si>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</si>
  <si>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</si>
  <si>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</si>
  <si>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</si>
  <si>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</si>
  <si>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</si>
  <si>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</si>
  <si>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</si>
  <si>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</si>
  <si>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</si>
  <si>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</si>
  <si>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</si>
  <si>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</si>
  <si>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</si>
  <si>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</si>
  <si>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</si>
  <si>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</si>
  <si>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</si>
  <si>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</si>
  <si>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</si>
  <si>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</si>
  <si>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</si>
  <si>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</si>
  <si>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</si>
  <si>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</si>
  <si>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</si>
  <si>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</si>
  <si>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</si>
  <si>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</si>
  <si>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</si>
  <si>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</si>
  <si>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</si>
  <si>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</si>
  <si>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</si>
  <si>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</si>
  <si>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</si>
  <si>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</si>
  <si>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</si>
  <si>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</si>
  <si>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</si>
  <si>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</si>
  <si>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</si>
  <si>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</si>
  <si>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</si>
  <si>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</si>
  <si>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</si>
  <si>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</si>
  <si>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</si>
  <si>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</si>
  <si>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</si>
  <si>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</si>
  <si>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</si>
  <si>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</si>
  <si>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</si>
  <si>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</si>
  <si>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</si>
  <si>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</si>
  <si>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</si>
  <si>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</si>
  <si>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</si>
  <si>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</si>
  <si>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</si>
  <si>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</si>
  <si>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</si>
  <si>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</si>
  <si>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</si>
  <si>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</si>
  <si>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</si>
  <si>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</si>
  <si>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</si>
  <si>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</si>
  <si>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</si>
  <si>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</si>
  <si>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</si>
  <si>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</si>
  <si>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</si>
  <si>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</si>
  <si>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</si>
  <si>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</si>
  <si>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</si>
  <si>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</si>
  <si>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</si>
  <si>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</si>
  <si>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</si>
  <si>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</si>
  <si>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</si>
  <si>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</si>
  <si>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</si>
  <si>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</si>
  <si>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</si>
  <si>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</si>
  <si>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</si>
  <si>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</si>
  <si>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</si>
  <si>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</si>
  <si>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</si>
  <si>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</si>
  <si>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</si>
  <si>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</si>
  <si>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</si>
  <si>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</si>
  <si>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</si>
  <si>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</si>
  <si>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</si>
  <si>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</si>
  <si>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</si>
  <si>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</si>
  <si>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</si>
  <si>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</si>
  <si>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</si>
  <si>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</si>
  <si>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</si>
  <si>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</si>
  <si>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</si>
  <si>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</si>
  <si>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</si>
  <si>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</si>
  <si>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</si>
  <si>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</si>
  <si>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</si>
  <si>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</si>
  <si>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</si>
  <si>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</si>
  <si>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</si>
  <si>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</si>
  <si>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</si>
  <si>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</si>
  <si>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</si>
  <si>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</si>
  <si>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</si>
  <si>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</si>
  <si>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</si>
  <si>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</si>
  <si>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</si>
  <si>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</si>
  <si>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</si>
  <si>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</si>
  <si>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</si>
  <si>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</si>
  <si>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</si>
  <si>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</si>
  <si>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</si>
  <si>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</si>
  <si>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</si>
  <si>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</si>
  <si>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</si>
  <si>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</si>
  <si>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</si>
  <si>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</si>
  <si>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</si>
  <si>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</si>
  <si>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</si>
  <si>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</si>
  <si>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</si>
  <si>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</si>
  <si>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</si>
  <si>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</si>
  <si>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</si>
  <si>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</si>
  <si>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</si>
  <si>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</si>
  <si>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</si>
  <si>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</si>
  <si>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</si>
  <si>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</si>
  <si>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</si>
  <si>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</si>
  <si>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</si>
  <si>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</si>
  <si>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</si>
  <si>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</si>
  <si>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</si>
  <si>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</si>
  <si>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</si>
  <si>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</si>
  <si>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</si>
  <si>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</si>
  <si>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</si>
  <si>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</si>
  <si>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</si>
  <si>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</si>
  <si>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</si>
  <si>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</si>
  <si>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</si>
  <si>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</si>
  <si>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</si>
  <si>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</si>
  <si>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</si>
  <si>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</si>
  <si>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</si>
  <si>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</si>
  <si>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</si>
  <si>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</si>
  <si>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</si>
  <si>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</si>
  <si>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</si>
  <si>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</si>
  <si>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</si>
  <si>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</si>
  <si>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</si>
  <si>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</si>
  <si>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</si>
  <si>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</si>
  <si>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</si>
  <si>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</si>
  <si>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</si>
  <si>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</si>
  <si>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</si>
  <si>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</si>
  <si>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</si>
  <si>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</si>
  <si>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</si>
  <si>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</si>
  <si>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</si>
  <si>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</si>
  <si>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</si>
  <si>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</si>
  <si>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</si>
  <si>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</si>
  <si>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</si>
  <si>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</si>
  <si>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</si>
  <si>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</si>
  <si>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</si>
  <si>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</si>
  <si>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</si>
  <si>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</si>
  <si>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</si>
  <si>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</si>
  <si>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</si>
  <si>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</si>
  <si>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</si>
  <si>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</si>
  <si>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</si>
  <si>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</si>
  <si>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</si>
  <si>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</si>
  <si>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</si>
  <si>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</si>
  <si>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</si>
  <si>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</si>
  <si>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</si>
  <si>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</si>
  <si>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</si>
  <si>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</si>
  <si>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</si>
  <si>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</si>
  <si>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</si>
  <si>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</si>
  <si>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</si>
  <si>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</si>
  <si>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</si>
  <si>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</si>
  <si>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</si>
  <si>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</si>
  <si>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</si>
  <si>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</si>
  <si>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</si>
  <si>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</si>
  <si>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</si>
  <si>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</si>
  <si>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</si>
  <si>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</si>
  <si>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</si>
  <si>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</si>
  <si>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</si>
  <si>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</si>
  <si>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</si>
  <si>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</si>
  <si>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</si>
  <si>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</si>
  <si>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</si>
  <si>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</si>
  <si>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</si>
  <si>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</si>
  <si>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</si>
  <si>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</si>
  <si>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</si>
  <si>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</si>
  <si>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</si>
  <si>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</si>
  <si>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</si>
  <si>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</si>
  <si>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</si>
  <si>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</si>
  <si>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</si>
  <si>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</si>
  <si>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</si>
  <si>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</si>
  <si>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</si>
  <si>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</si>
  <si>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</si>
  <si>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</si>
  <si>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</si>
  <si>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</si>
  <si>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</si>
  <si>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</si>
  <si>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</si>
  <si>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</si>
  <si>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</si>
  <si>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</si>
  <si>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</si>
  <si>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</si>
  <si>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</si>
  <si>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</si>
  <si>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</si>
  <si>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</si>
  <si>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</si>
  <si>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</si>
  <si>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</si>
  <si>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</si>
  <si>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</si>
  <si>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</si>
  <si>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</si>
  <si>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</si>
  <si>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</si>
  <si>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</si>
  <si>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</si>
  <si>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</si>
  <si>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</si>
  <si>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</si>
  <si>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</si>
  <si>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</si>
  <si>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</si>
  <si>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</si>
  <si>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</si>
  <si>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</si>
  <si>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</si>
  <si>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</si>
  <si>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</si>
  <si>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</si>
  <si>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</si>
  <si>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</si>
  <si>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</si>
  <si>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</si>
  <si>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</si>
  <si>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</si>
  <si>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</si>
  <si>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</si>
  <si>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</si>
  <si>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</si>
  <si>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</si>
  <si>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</si>
  <si>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</si>
  <si>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</si>
  <si>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</si>
  <si>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</si>
  <si>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</si>
  <si>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</si>
  <si>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</si>
  <si>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</si>
  <si>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</si>
  <si>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</si>
  <si>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</si>
  <si>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</si>
  <si>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</si>
  <si>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</si>
  <si>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</si>
  <si>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</si>
  <si>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</si>
  <si>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</si>
  <si>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</si>
  <si>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</si>
  <si>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</si>
  <si>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</si>
  <si>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</si>
  <si>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</si>
  <si>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</si>
  <si>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</si>
  <si>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</si>
  <si>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</si>
  <si>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</si>
  <si>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</si>
  <si>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</si>
  <si>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</si>
  <si>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</si>
  <si>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</si>
  <si>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</si>
  <si>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</si>
  <si>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</si>
  <si>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</si>
  <si>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</si>
  <si>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</si>
  <si>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</si>
  <si>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</si>
  <si>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</si>
  <si>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</si>
  <si>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</si>
  <si>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</si>
  <si>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</si>
  <si>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</si>
  <si>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</si>
  <si>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</si>
  <si>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</si>
  <si>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</si>
  <si>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</si>
  <si>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</si>
  <si>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</si>
  <si>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</si>
  <si>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</si>
  <si>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</si>
  <si>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</si>
  <si>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</si>
  <si>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</si>
  <si>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</si>
  <si>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</si>
  <si>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</si>
  <si>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</si>
  <si>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</si>
  <si>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</si>
  <si>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</si>
  <si>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</si>
  <si>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</si>
  <si>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</si>
  <si>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</si>
  <si>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</si>
  <si>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</si>
  <si>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</si>
  <si>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</si>
  <si>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</si>
  <si>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</si>
  <si>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</si>
  <si>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</si>
  <si>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</si>
  <si>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</si>
  <si>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</si>
  <si>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</si>
  <si>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</si>
  <si>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</si>
  <si>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</si>
  <si>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</si>
  <si>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</si>
  <si>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</si>
  <si>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</si>
  <si>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</si>
  <si>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</si>
  <si>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</si>
  <si>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</si>
  <si>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</si>
  <si>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</si>
  <si>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</si>
  <si>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</si>
  <si>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</si>
  <si>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</si>
  <si>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</si>
  <si>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</si>
  <si>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</si>
  <si>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</si>
  <si>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</si>
  <si>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</si>
  <si>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</si>
  <si>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</si>
  <si>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</si>
  <si>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</si>
  <si>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</si>
  <si>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</si>
  <si>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</si>
  <si>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</si>
  <si>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</si>
  <si>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</si>
  <si>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</si>
  <si>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</si>
  <si>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</si>
  <si>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</si>
  <si>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</si>
  <si>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</si>
  <si>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</si>
  <si>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</si>
  <si>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</si>
  <si>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</si>
  <si>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</si>
  <si>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</si>
  <si>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</si>
  <si>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</si>
  <si>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</si>
  <si>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</si>
  <si>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</si>
  <si>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</si>
  <si>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</si>
  <si>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</si>
  <si>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</si>
  <si>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</si>
  <si>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</si>
  <si>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</si>
  <si>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</si>
  <si>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</si>
  <si>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</si>
  <si>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</si>
  <si>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</si>
  <si>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</si>
  <si>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</si>
  <si>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</si>
  <si>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</si>
  <si>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</si>
  <si>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</si>
  <si>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</si>
  <si>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</si>
  <si>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</si>
  <si>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</si>
  <si>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</si>
  <si>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</si>
  <si>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</si>
  <si>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</si>
  <si>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</si>
  <si>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</si>
  <si>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</si>
  <si>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</si>
  <si>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</si>
  <si>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</si>
  <si>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</si>
  <si>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</si>
  <si>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</si>
  <si>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</si>
  <si>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</si>
  <si>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</si>
  <si>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</si>
  <si>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</si>
  <si>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</si>
  <si>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</si>
  <si>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</si>
  <si>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</si>
  <si>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</si>
  <si>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</si>
  <si>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</si>
  <si>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</si>
  <si>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</si>
  <si>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</si>
  <si>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</si>
  <si>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</si>
  <si>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</si>
  <si>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</si>
  <si>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</si>
  <si>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</si>
  <si>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</si>
  <si>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</si>
  <si>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</si>
  <si>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</si>
  <si>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</si>
  <si>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</si>
  <si>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</si>
  <si>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</si>
  <si>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</si>
  <si>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</si>
  <si>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</si>
  <si>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</si>
  <si>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</si>
  <si>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</si>
  <si>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</si>
  <si>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</si>
  <si>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</si>
  <si>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</si>
  <si>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</si>
  <si>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</si>
  <si>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</si>
  <si>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</si>
  <si>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</si>
  <si>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</si>
  <si>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</si>
  <si>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</si>
  <si>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</si>
  <si>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</si>
  <si>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</si>
  <si>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</si>
  <si>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</si>
  <si>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</si>
  <si>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</si>
  <si>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</si>
  <si>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</si>
  <si>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</si>
  <si>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</si>
  <si>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</si>
  <si>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</si>
  <si>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</si>
  <si>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</si>
  <si>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</si>
  <si>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</si>
  <si>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</si>
  <si>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</si>
  <si>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</si>
  <si>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</si>
  <si>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</si>
  <si>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</si>
  <si>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</si>
  <si>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</si>
  <si>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</si>
  <si>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</si>
  <si>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</si>
  <si>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</si>
  <si>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</si>
  <si>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</si>
  <si>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</si>
  <si>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</si>
  <si>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</si>
  <si>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</si>
  <si>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</si>
  <si>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</si>
  <si>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</si>
  <si>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</si>
  <si>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</si>
  <si>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</si>
  <si>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</si>
  <si>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</si>
  <si>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</si>
  <si>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</si>
  <si>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</si>
  <si>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</si>
  <si>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</si>
  <si>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</si>
  <si>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</si>
  <si>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</si>
  <si>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</si>
  <si>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</si>
  <si>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</si>
  <si>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</si>
  <si>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</si>
  <si>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</si>
  <si>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</si>
  <si>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</si>
  <si>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</si>
  <si>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</si>
  <si>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</si>
  <si>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</si>
  <si>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</si>
  <si>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</si>
  <si>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</si>
  <si>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</si>
  <si>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</si>
  <si>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</si>
  <si>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</si>
  <si>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</si>
  <si>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</si>
  <si>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</si>
  <si>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</si>
  <si>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</si>
  <si>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</si>
  <si>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</si>
  <si>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</si>
  <si>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</si>
  <si>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</si>
  <si>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</si>
  <si>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</si>
  <si>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</si>
  <si>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</si>
  <si>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</si>
  <si>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</si>
  <si>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</si>
  <si>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</si>
  <si>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</si>
  <si>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</si>
  <si>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</si>
  <si>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</si>
  <si>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</si>
  <si>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</si>
  <si>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</si>
  <si>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</si>
  <si>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</si>
  <si>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</si>
  <si>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</si>
  <si>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</si>
  <si>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</si>
  <si>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</si>
  <si>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</si>
  <si>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</si>
  <si>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</si>
  <si>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</si>
  <si>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</si>
  <si>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</si>
  <si>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</si>
  <si>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</si>
  <si>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</si>
  <si>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</si>
  <si>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</si>
  <si>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</si>
  <si>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</si>
  <si>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</si>
  <si>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</si>
  <si>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</si>
  <si>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</si>
  <si>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</si>
  <si>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</si>
  <si>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</si>
  <si>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</si>
  <si>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</si>
  <si>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</si>
  <si>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</si>
  <si>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</si>
  <si>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</si>
  <si>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</si>
  <si>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</si>
  <si>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</si>
  <si>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</si>
  <si>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</si>
  <si>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</si>
  <si>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</si>
  <si>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</si>
  <si>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</si>
  <si>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</si>
  <si>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</si>
  <si>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</si>
  <si>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</si>
  <si>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</si>
  <si>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</si>
  <si>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</si>
  <si>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</si>
  <si>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</si>
  <si>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</si>
  <si>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</si>
  <si>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</si>
  <si>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</si>
  <si>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</si>
  <si>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</si>
  <si>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</si>
  <si>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</si>
  <si>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</si>
  <si>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</si>
  <si>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</si>
  <si>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</si>
  <si>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</si>
  <si>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</si>
  <si>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</si>
  <si>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</si>
  <si>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</si>
  <si>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</si>
  <si>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</si>
  <si>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</si>
  <si>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</si>
  <si>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</si>
  <si>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</si>
  <si>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</si>
  <si>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</si>
  <si>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</si>
  <si>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</si>
  <si>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</si>
  <si>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</si>
  <si>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</si>
  <si>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</si>
  <si>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</si>
  <si>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</si>
  <si>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</si>
  <si>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</si>
  <si>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</si>
  <si>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</si>
  <si>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</si>
  <si>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</si>
  <si>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</si>
  <si>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</si>
  <si>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</si>
  <si>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</si>
  <si>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</si>
  <si>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</si>
  <si>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</si>
  <si>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</si>
  <si>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</si>
  <si>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</si>
  <si>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</si>
  <si>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</si>
  <si>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</si>
  <si>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</si>
  <si>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</si>
  <si>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</si>
  <si>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</si>
  <si>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</si>
  <si>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</si>
  <si>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</si>
  <si>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</si>
  <si>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</si>
  <si>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</si>
  <si>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</si>
  <si>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</si>
  <si>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</si>
  <si>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</si>
  <si>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</si>
  <si>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</si>
  <si>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</si>
  <si>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</si>
  <si>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</si>
  <si>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</si>
  <si>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</si>
  <si>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</si>
  <si>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</si>
  <si>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</si>
  <si>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</si>
  <si>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</si>
  <si>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</si>
  <si>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</si>
  <si>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</si>
  <si>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</si>
  <si>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</si>
  <si>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</si>
  <si>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</si>
  <si>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</si>
  <si>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</si>
  <si>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</si>
  <si>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</si>
  <si>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</si>
  <si>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</si>
  <si>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</si>
  <si>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</si>
  <si>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</si>
  <si>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</si>
  <si>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</si>
  <si>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</si>
  <si>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</si>
  <si>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</si>
  <si>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</si>
  <si>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</si>
  <si>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</si>
  <si>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</si>
  <si>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</si>
  <si>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</si>
  <si>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</si>
  <si>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</si>
  <si>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</si>
  <si>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</si>
  <si>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</si>
  <si>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</si>
  <si>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</si>
  <si>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</si>
  <si>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</si>
  <si>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</si>
  <si>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</si>
  <si>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</si>
  <si>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</si>
  <si>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</si>
  <si>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</si>
  <si>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</si>
  <si>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</si>
  <si>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</si>
  <si>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</si>
  <si>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</si>
  <si>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</si>
  <si>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</si>
  <si>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</si>
  <si>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</si>
  <si>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</si>
  <si>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</si>
  <si>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</si>
  <si>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</si>
  <si>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</si>
  <si>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</si>
  <si>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</si>
  <si>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</si>
  <si>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</si>
  <si>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</si>
  <si>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</si>
  <si>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</si>
  <si>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</si>
  <si>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</si>
  <si>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</si>
  <si>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</si>
  <si>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</si>
  <si>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</si>
  <si>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</si>
  <si>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</si>
  <si>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</si>
  <si>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</si>
  <si>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</si>
  <si>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</si>
  <si>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</si>
  <si>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</si>
  <si>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</si>
  <si>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</si>
  <si>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</si>
  <si>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</si>
  <si>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</si>
  <si>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</si>
  <si>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</si>
  <si>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</si>
  <si>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</si>
  <si>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</si>
  <si>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</si>
  <si>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</si>
  <si>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</si>
  <si>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</si>
  <si>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</si>
  <si>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</si>
  <si>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</si>
  <si>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</si>
  <si>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</si>
  <si>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</si>
  <si>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</si>
  <si>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</si>
  <si>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</si>
  <si>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</si>
  <si>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</si>
  <si>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</si>
  <si>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</si>
  <si>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</si>
  <si>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</si>
  <si>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</si>
  <si>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</si>
  <si>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</si>
  <si>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</si>
  <si>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</si>
  <si>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</si>
  <si>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</si>
  <si>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</si>
  <si>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</si>
  <si>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</si>
  <si>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</si>
  <si>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</si>
  <si>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</si>
  <si>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</si>
  <si>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</si>
  <si>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</si>
  <si>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</si>
  <si>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</si>
  <si>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</si>
  <si>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</si>
  <si>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</si>
  <si>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</si>
  <si>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</si>
  <si>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</si>
  <si>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</si>
  <si>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</si>
  <si>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</si>
  <si>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</si>
  <si>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</si>
  <si>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</si>
  <si>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</si>
  <si>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</si>
  <si>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</si>
  <si>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</si>
  <si>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</si>
  <si>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</si>
  <si>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</si>
  <si>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</si>
  <si>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</si>
  <si>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</si>
  <si>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</si>
  <si>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</si>
  <si>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</si>
  <si>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</si>
  <si>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</si>
  <si>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</si>
  <si>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</si>
  <si>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</si>
  <si>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</si>
  <si>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</si>
  <si>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</si>
  <si>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</si>
  <si>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</si>
  <si>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</si>
  <si>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</si>
  <si>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</si>
  <si>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</si>
  <si>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</si>
  <si>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</si>
  <si>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</si>
  <si>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</si>
  <si>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</si>
  <si>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</si>
  <si>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</si>
  <si>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</si>
  <si>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</si>
  <si>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</si>
  <si>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</si>
  <si>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</si>
  <si>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</si>
  <si>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</si>
  <si>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</si>
  <si>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</si>
  <si>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</si>
  <si>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</si>
  <si>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</si>
  <si>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</si>
  <si>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</si>
  <si>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</si>
  <si>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</si>
  <si>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</si>
  <si>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</si>
  <si>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</si>
  <si>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</si>
  <si>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</si>
  <si>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</si>
  <si>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</si>
  <si>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</si>
  <si>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</si>
  <si>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</si>
  <si>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</si>
  <si>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</si>
  <si>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</si>
  <si>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</si>
  <si>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</si>
  <si>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</si>
  <si>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</si>
  <si>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</si>
  <si>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</si>
  <si>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</si>
  <si>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</si>
  <si>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</si>
  <si>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</si>
  <si>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</si>
  <si>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</si>
  <si>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</si>
  <si>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</si>
  <si>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</si>
  <si>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</si>
  <si>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</si>
  <si>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</si>
  <si>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</si>
  <si>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</si>
  <si>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</si>
  <si>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</si>
  <si>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</si>
  <si>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</si>
  <si>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</si>
  <si>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</si>
  <si>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</si>
  <si>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</si>
  <si>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</si>
  <si>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</si>
  <si>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</si>
  <si>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</si>
  <si>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</si>
  <si>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</si>
  <si>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</si>
  <si>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</si>
  <si>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</si>
  <si>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</si>
  <si>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</si>
  <si>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</si>
  <si>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</si>
  <si>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</si>
  <si>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</si>
  <si>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</si>
  <si>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</si>
  <si>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</si>
  <si>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</si>
  <si>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</si>
  <si>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</si>
  <si>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</si>
  <si>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</si>
  <si>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</si>
  <si>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</si>
  <si>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</si>
  <si>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</si>
  <si>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</si>
  <si>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</si>
  <si>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</si>
  <si>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</si>
  <si>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</si>
  <si>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</si>
  <si>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</si>
  <si>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</si>
  <si>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</si>
  <si>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</si>
  <si>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</si>
  <si>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</si>
  <si>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</si>
  <si>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</si>
  <si>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</si>
  <si>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</si>
  <si>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</si>
  <si>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</si>
  <si>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</si>
  <si>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</si>
  <si>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</si>
  <si>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</si>
  <si>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</si>
  <si>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</si>
  <si>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</si>
  <si>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</si>
  <si>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</si>
  <si>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</si>
  <si>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</si>
  <si>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</si>
  <si>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</si>
  <si>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</si>
  <si>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</si>
  <si>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</si>
  <si>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</si>
  <si>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</si>
  <si>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</si>
  <si>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</si>
  <si>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</si>
  <si>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</si>
  <si>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</si>
  <si>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</si>
  <si>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</si>
  <si>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</si>
  <si>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</si>
  <si>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</si>
  <si>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</si>
  <si>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</si>
  <si>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</si>
  <si>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</si>
  <si>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</si>
  <si>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</si>
  <si>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</si>
  <si>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</si>
  <si>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</si>
  <si>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</si>
  <si>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</si>
  <si>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</si>
  <si>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</si>
  <si>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</si>
  <si>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</si>
  <si>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</si>
  <si>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</si>
  <si>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</si>
  <si>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</si>
  <si>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</si>
  <si>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</si>
  <si>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</si>
  <si>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</si>
  <si>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</si>
  <si>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</si>
  <si>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</si>
  <si>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</si>
  <si>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</si>
  <si>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</si>
  <si>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</si>
  <si>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</si>
  <si>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</si>
  <si>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</si>
  <si>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</si>
  <si>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</si>
  <si>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</si>
  <si>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</si>
  <si>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</si>
  <si>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</si>
  <si>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</si>
  <si>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</si>
  <si>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</si>
  <si>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</si>
  <si>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</si>
  <si>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</si>
  <si>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</si>
  <si>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</si>
  <si>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</si>
  <si>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</si>
  <si>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</si>
  <si>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</si>
  <si>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</si>
  <si>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</si>
  <si>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</si>
  <si>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</si>
  <si>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</si>
  <si>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</si>
  <si>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</si>
  <si>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</si>
  <si>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</si>
  <si>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</si>
  <si>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</si>
  <si>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</si>
  <si>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</si>
  <si>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</si>
  <si>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</si>
  <si>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</si>
  <si>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</si>
  <si>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</si>
  <si>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</si>
  <si>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</si>
  <si>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</si>
  <si>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</si>
  <si>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</si>
  <si>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</si>
  <si>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</si>
  <si>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</si>
  <si>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</si>
  <si>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</si>
  <si>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</si>
  <si>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</si>
  <si>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</si>
  <si>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</si>
  <si>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</si>
  <si>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</si>
  <si>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</si>
  <si>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</si>
  <si>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</si>
  <si>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</si>
  <si>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</si>
  <si>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</si>
  <si>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</si>
  <si>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</si>
  <si>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</si>
  <si>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</si>
  <si>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</si>
  <si>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</si>
  <si>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</si>
  <si>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</si>
  <si>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</si>
  <si>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</si>
  <si>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</si>
  <si>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</si>
  <si>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</si>
  <si>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</si>
  <si>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</si>
  <si>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</si>
  <si>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</si>
  <si>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</si>
  <si>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</si>
  <si>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</si>
  <si>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</si>
  <si>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</si>
  <si>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</si>
  <si>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</si>
  <si>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</si>
  <si>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</si>
  <si>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</si>
  <si>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</si>
  <si>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</si>
  <si>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</si>
  <si>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</si>
  <si>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</si>
  <si>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</si>
  <si>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</si>
  <si>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</si>
  <si>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</si>
  <si>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</si>
  <si>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</si>
  <si>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</si>
  <si>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</si>
  <si>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</si>
  <si>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</si>
  <si>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</si>
  <si>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</si>
  <si>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</si>
  <si>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</si>
  <si>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</si>
  <si>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</si>
  <si>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</si>
  <si>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</si>
  <si>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</si>
  <si>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</si>
  <si>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</si>
  <si>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</si>
  <si>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</si>
  <si>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</si>
  <si>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</si>
  <si>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</si>
  <si>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</si>
  <si>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</si>
  <si>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</si>
  <si>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</si>
  <si>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</si>
  <si>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</si>
  <si>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</si>
  <si>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</si>
  <si>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</si>
  <si>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</si>
  <si>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</si>
  <si>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</si>
  <si>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</si>
  <si>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</si>
  <si>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</si>
  <si>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</si>
  <si>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</si>
  <si>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</si>
  <si>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</si>
  <si>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</si>
  <si>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</si>
  <si>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</si>
  <si>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</si>
  <si>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</si>
  <si>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</si>
  <si>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</si>
  <si>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</si>
  <si>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</si>
  <si>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</si>
  <si>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</si>
  <si>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</si>
  <si>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</si>
  <si>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</si>
  <si>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</si>
  <si>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</si>
  <si>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</si>
  <si>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</si>
  <si>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</si>
  <si>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</si>
  <si>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</si>
  <si>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</si>
  <si>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</si>
  <si>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</si>
  <si>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</si>
  <si>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</si>
  <si>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</si>
  <si>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</si>
  <si>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</si>
  <si>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</si>
  <si>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</si>
  <si>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</si>
  <si>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</si>
  <si>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</si>
  <si>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</si>
  <si>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</si>
  <si>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</si>
  <si>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</si>
  <si>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</si>
  <si>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</si>
  <si>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</si>
  <si>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</si>
  <si>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</si>
  <si>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</si>
  <si>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</si>
  <si>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</si>
  <si>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</si>
  <si>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</si>
  <si>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</si>
  <si>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</si>
  <si>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</si>
  <si>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</si>
  <si>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</si>
  <si>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</si>
  <si>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</si>
  <si>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</si>
  <si>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</si>
  <si>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</si>
  <si>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</si>
  <si>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</si>
  <si>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</si>
  <si>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</si>
  <si>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</si>
  <si>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</si>
  <si>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</si>
  <si>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</si>
  <si>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</si>
  <si>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</si>
  <si>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</si>
  <si>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</si>
  <si>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</si>
  <si>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</si>
  <si>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</si>
  <si>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</si>
  <si>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</si>
  <si>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</si>
  <si>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</si>
  <si>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</si>
  <si>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</si>
  <si>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</si>
  <si>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</si>
  <si>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</si>
  <si>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</si>
  <si>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</si>
  <si>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</si>
  <si>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</si>
  <si>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</si>
  <si>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</si>
  <si>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</si>
  <si>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</si>
  <si>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</si>
  <si>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</si>
  <si>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</si>
  <si>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</si>
  <si>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</si>
  <si>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</si>
  <si>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</si>
  <si>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</si>
  <si>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</si>
  <si>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</si>
  <si>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</si>
  <si>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</si>
  <si>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</si>
  <si>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</si>
  <si>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</si>
  <si>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</si>
  <si>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</si>
  <si>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</si>
  <si>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</si>
  <si>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</si>
  <si>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</si>
  <si>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</si>
  <si>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</si>
  <si>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</si>
  <si>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</si>
  <si>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</si>
  <si>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</si>
  <si>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</si>
  <si>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</si>
  <si>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</si>
  <si>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</si>
  <si>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</si>
  <si>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</si>
  <si>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</si>
  <si>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</si>
  <si>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</si>
  <si>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</si>
  <si>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</si>
  <si>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</si>
  <si>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</si>
  <si>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</si>
  <si>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</si>
  <si>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</si>
  <si>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</si>
  <si>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</si>
  <si>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</si>
  <si>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</si>
  <si>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</si>
  <si>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</si>
  <si>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</si>
  <si>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</si>
  <si>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</si>
  <si>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</si>
  <si>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</si>
  <si>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</si>
  <si>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</si>
  <si>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</si>
  <si>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</si>
  <si>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</si>
  <si>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</si>
  <si>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</si>
  <si>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</si>
  <si>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</si>
  <si>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</si>
  <si>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</si>
  <si>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</si>
  <si>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</si>
  <si>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</si>
  <si>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</si>
  <si>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</si>
  <si>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</si>
  <si>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</si>
  <si>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</si>
  <si>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</si>
  <si>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</si>
  <si>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</si>
  <si>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</si>
  <si>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</si>
  <si>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</si>
  <si>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</si>
  <si>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</si>
  <si>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</si>
  <si>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</si>
  <si>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</si>
  <si>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</si>
  <si>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</si>
  <si>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</si>
  <si>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</si>
  <si>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</si>
  <si>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</si>
  <si>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</si>
  <si>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</si>
  <si>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</si>
  <si>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</si>
  <si>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</si>
  <si>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</si>
  <si>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</si>
  <si>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</si>
  <si>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</si>
  <si>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</si>
  <si>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</si>
  <si>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</si>
  <si>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</si>
  <si>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</si>
  <si>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</si>
  <si>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</si>
  <si>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</si>
  <si>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</si>
  <si>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</si>
  <si>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</si>
  <si>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</si>
  <si>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</si>
  <si>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</si>
  <si>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</si>
  <si>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</si>
  <si>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</si>
  <si>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</si>
  <si>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</si>
  <si>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</si>
  <si>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</si>
  <si>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</si>
  <si>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</si>
  <si>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</si>
  <si>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</si>
  <si>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</si>
  <si>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</si>
  <si>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</si>
  <si>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</si>
  <si>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</si>
  <si>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</si>
  <si>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</si>
  <si>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</si>
  <si>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</si>
  <si>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</si>
  <si>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</si>
  <si>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</si>
  <si>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</si>
  <si>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</si>
  <si>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</si>
  <si>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</si>
  <si>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</si>
  <si>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</si>
  <si>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</si>
  <si>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</si>
  <si>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</si>
  <si>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</si>
  <si>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</si>
  <si>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</si>
  <si>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</si>
  <si>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</si>
  <si>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</si>
  <si>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</si>
  <si>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</si>
  <si>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</si>
  <si>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</si>
  <si>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</si>
  <si>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</si>
  <si>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</si>
  <si>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</si>
  <si>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</si>
  <si>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</si>
  <si>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</si>
  <si>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</si>
  <si>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</si>
  <si>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</si>
  <si>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</si>
  <si>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</si>
  <si>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</si>
  <si>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</si>
  <si>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</si>
  <si>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</si>
  <si>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</si>
  <si>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</si>
  <si>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</si>
  <si>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</si>
  <si>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</si>
  <si>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</si>
  <si>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</si>
  <si>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</si>
  <si>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</si>
  <si>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</si>
  <si>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</si>
  <si>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</si>
  <si>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</si>
  <si>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</si>
  <si>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</si>
  <si>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</si>
  <si>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</si>
  <si>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</si>
  <si>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</si>
  <si>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</si>
  <si>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</si>
  <si>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</si>
  <si>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</si>
  <si>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</si>
  <si>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</si>
  <si>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</si>
  <si>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</si>
  <si>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</si>
  <si>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</si>
  <si>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</si>
  <si>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</si>
  <si>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</si>
  <si>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</si>
  <si>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</si>
  <si>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</si>
  <si>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</si>
  <si>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</si>
  <si>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</si>
  <si>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</si>
  <si>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</si>
  <si>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</si>
  <si>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</si>
  <si>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</si>
  <si>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</si>
  <si>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</si>
  <si>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</si>
  <si>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</si>
  <si>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</si>
  <si>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</si>
  <si>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</si>
  <si>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</si>
  <si>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</si>
  <si>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</si>
  <si>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</si>
  <si>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</si>
  <si>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</si>
  <si>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</si>
  <si>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</si>
  <si>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</si>
  <si>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</si>
  <si>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</si>
  <si>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</si>
  <si>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</si>
  <si>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</si>
  <si>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</si>
  <si>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</si>
  <si>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</si>
  <si>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</si>
  <si>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</si>
  <si>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</si>
  <si>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</si>
  <si>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</si>
  <si>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</si>
  <si>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</si>
  <si>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</si>
  <si>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</si>
  <si>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</si>
  <si>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</si>
  <si>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</si>
  <si>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</si>
  <si>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</si>
  <si>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</si>
  <si>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</si>
  <si>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</si>
  <si>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</si>
  <si>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</si>
  <si>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</si>
  <si>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</si>
  <si>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</si>
  <si>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</si>
  <si>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</si>
  <si>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</si>
  <si>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</si>
  <si>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</si>
  <si>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</si>
  <si>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</si>
  <si>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</si>
  <si>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</si>
  <si>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</si>
  <si>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</si>
  <si>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</si>
  <si>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</si>
  <si>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</si>
  <si>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</si>
  <si>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</si>
  <si>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</si>
  <si>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</si>
  <si>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</si>
  <si>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</si>
  <si>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</si>
  <si>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</si>
  <si>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</si>
  <si>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</si>
  <si>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</si>
  <si>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</si>
  <si>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</si>
  <si>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</si>
  <si>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</si>
  <si>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</si>
  <si>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</si>
  <si>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</si>
  <si>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</si>
  <si>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</si>
  <si>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</si>
  <si>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</si>
  <si>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</si>
  <si>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</si>
  <si>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</si>
  <si>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</si>
  <si>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</si>
  <si>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</si>
  <si>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</si>
  <si>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</si>
  <si>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</si>
  <si>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</si>
  <si>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</si>
  <si>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</si>
  <si>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</si>
  <si>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</si>
  <si>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</si>
  <si>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</si>
  <si>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</si>
  <si>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</si>
  <si>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</si>
  <si>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</si>
  <si>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</si>
  <si>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</si>
  <si>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</si>
  <si>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</si>
  <si>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</si>
  <si>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</si>
  <si>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</si>
  <si>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</si>
  <si>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</si>
  <si>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</si>
  <si>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</si>
  <si>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</si>
  <si>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</si>
  <si>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</si>
  <si>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</si>
  <si>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</si>
  <si>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</si>
  <si>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</si>
  <si>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</si>
  <si>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</si>
  <si>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</si>
  <si>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</si>
  <si>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</si>
  <si>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</si>
  <si>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</si>
  <si>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</si>
  <si>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</si>
  <si>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</si>
  <si>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</si>
  <si>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</si>
  <si>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</si>
  <si>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</si>
  <si>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</si>
  <si>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</si>
  <si>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</si>
  <si>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</si>
  <si>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</si>
  <si>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</si>
  <si>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</si>
  <si>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</si>
  <si>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</si>
  <si>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</si>
  <si>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</si>
  <si>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</si>
  <si>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</si>
  <si>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</si>
  <si>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</si>
  <si>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</si>
  <si>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</si>
  <si>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</si>
  <si>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</si>
  <si>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</si>
  <si>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</si>
  <si>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</si>
  <si>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</si>
  <si>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</si>
  <si>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</si>
  <si>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</si>
  <si>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</si>
  <si>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</si>
  <si>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</si>
  <si>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</si>
  <si>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</si>
  <si>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</si>
  <si>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</si>
  <si>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</si>
  <si>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</si>
  <si>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</si>
  <si>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</si>
  <si>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</si>
  <si>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</si>
  <si>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</si>
  <si>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</si>
  <si>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</si>
  <si>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</si>
  <si>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</si>
  <si>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</si>
  <si>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</si>
  <si>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</si>
  <si>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</si>
  <si>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</si>
  <si>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</si>
  <si>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</si>
  <si>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</si>
  <si>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</si>
  <si>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</si>
  <si>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</si>
  <si>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</si>
  <si>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</si>
  <si>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</si>
  <si>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</si>
  <si>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</si>
  <si>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</si>
  <si>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</si>
  <si>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</si>
  <si>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</si>
  <si>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</si>
  <si>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</si>
  <si>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</si>
  <si>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</si>
  <si>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</si>
  <si>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</si>
  <si>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</si>
  <si>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</si>
  <si>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</si>
  <si>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</si>
  <si>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</si>
  <si>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</si>
  <si>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</si>
  <si>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</si>
  <si>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</si>
  <si>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</si>
  <si>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</si>
  <si>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</si>
  <si>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</si>
  <si>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</si>
  <si>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</si>
  <si>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</si>
  <si>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</si>
  <si>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</si>
  <si>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</si>
  <si>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</si>
  <si>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</si>
  <si>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</si>
  <si>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</si>
  <si>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</si>
  <si>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</si>
  <si>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</si>
  <si>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</si>
  <si>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</si>
  <si>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</si>
  <si>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</si>
  <si>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</si>
  <si>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</si>
  <si>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</si>
  <si>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</si>
  <si>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</si>
  <si>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</si>
  <si>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</si>
  <si>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</si>
  <si>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</si>
  <si>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</si>
  <si>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</si>
  <si>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</si>
  <si>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</si>
  <si>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</si>
  <si>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</si>
  <si>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</si>
  <si>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</si>
  <si>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</si>
  <si>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</si>
  <si>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</si>
  <si>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</si>
  <si>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</si>
  <si>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</si>
  <si>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</si>
  <si>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</si>
  <si>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</si>
  <si>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</si>
  <si>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</si>
  <si>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</si>
  <si>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</si>
  <si>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</si>
  <si>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</si>
  <si>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</si>
  <si>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</si>
  <si>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</si>
  <si>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</si>
  <si>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</si>
  <si>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</si>
  <si>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</si>
  <si>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</si>
  <si>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</si>
  <si>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</si>
  <si>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</si>
  <si>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</si>
  <si>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</si>
  <si>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</si>
  <si>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</si>
  <si>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</si>
  <si>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</si>
  <si>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</si>
  <si>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</si>
  <si>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</si>
  <si>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</si>
  <si>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</si>
  <si>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</si>
  <si>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</si>
  <si>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</si>
  <si>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</si>
  <si>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</si>
  <si>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</si>
  <si>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</si>
  <si>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</si>
  <si>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</si>
  <si>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</si>
  <si>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</si>
  <si>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</si>
  <si>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</si>
  <si>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</si>
  <si>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</si>
  <si>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</si>
  <si>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</si>
  <si>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</si>
  <si>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</si>
  <si>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</si>
  <si>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</si>
  <si>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</si>
  <si>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</si>
  <si>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</si>
  <si>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</si>
  <si>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</si>
  <si>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</si>
  <si>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</si>
  <si>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</si>
  <si>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</si>
  <si>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</si>
  <si>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</si>
  <si>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</si>
  <si>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</si>
  <si>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</si>
  <si>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</si>
  <si>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</si>
  <si>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</si>
  <si>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</si>
  <si>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</si>
  <si>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</si>
  <si>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</si>
  <si>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</si>
  <si>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</si>
  <si>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</si>
  <si>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</si>
  <si>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</si>
  <si>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</si>
  <si>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</si>
  <si>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</si>
  <si>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</si>
  <si>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</si>
  <si>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</si>
  <si>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</si>
  <si>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</si>
  <si>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</si>
  <si>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</si>
  <si>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</si>
  <si>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</si>
  <si>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</si>
  <si>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</si>
  <si>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</si>
  <si>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</si>
  <si>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</si>
  <si>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</si>
  <si>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</si>
  <si>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</si>
  <si>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</si>
  <si>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</si>
  <si>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</si>
  <si>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</si>
  <si>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</si>
  <si>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</si>
  <si>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</si>
  <si>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</si>
  <si>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</si>
  <si>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</si>
  <si>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</si>
  <si>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</si>
  <si>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</si>
  <si>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</si>
  <si>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</si>
  <si>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</si>
  <si>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</si>
  <si>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</si>
  <si>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</si>
  <si>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</si>
  <si>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</si>
  <si>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</si>
  <si>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</si>
  <si>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</si>
  <si>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</si>
  <si>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</si>
  <si>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</si>
  <si>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</si>
  <si>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</si>
  <si>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</si>
  <si>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</si>
  <si>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</si>
  <si>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</si>
  <si>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</si>
  <si>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</si>
  <si>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</si>
  <si>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</si>
  <si>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</si>
  <si>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</si>
  <si>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</si>
  <si>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</si>
  <si>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</si>
  <si>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</si>
  <si>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</si>
  <si>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</si>
  <si>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</si>
  <si>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</si>
  <si>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</si>
  <si>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</si>
  <si>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</si>
  <si>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</si>
  <si>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</si>
  <si>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</si>
  <si>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</si>
  <si>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</si>
  <si>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</si>
  <si>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</si>
  <si>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</si>
  <si>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</si>
  <si>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</si>
  <si>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</si>
  <si>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</si>
  <si>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</si>
  <si>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</si>
  <si>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</si>
  <si>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</si>
  <si>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</si>
  <si>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</si>
  <si>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</si>
  <si>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</si>
  <si>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</si>
  <si>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</si>
  <si>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</si>
  <si>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</si>
  <si>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</si>
  <si>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</si>
  <si>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</si>
  <si>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</si>
  <si>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</si>
  <si>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</si>
  <si>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</si>
  <si>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</si>
  <si>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</si>
  <si>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</si>
  <si>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</si>
  <si>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</si>
  <si>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</si>
  <si>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</si>
  <si>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</si>
  <si>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</si>
  <si>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</si>
  <si>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</si>
  <si>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</si>
  <si>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</si>
  <si>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</si>
  <si>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</si>
  <si>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</si>
  <si>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</si>
  <si>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</si>
  <si>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</si>
  <si>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</si>
  <si>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</si>
  <si>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</si>
  <si>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</si>
  <si>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</si>
  <si>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</si>
  <si>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</si>
  <si>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</si>
  <si>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</si>
  <si>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</si>
  <si>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</si>
  <si>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</si>
  <si>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</si>
  <si>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</si>
  <si>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</si>
  <si>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</si>
  <si>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</si>
  <si>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</si>
  <si>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</si>
  <si>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</si>
  <si>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</si>
  <si>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</si>
  <si>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</si>
  <si>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</si>
  <si>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</si>
  <si>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</si>
  <si>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</si>
  <si>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</si>
  <si>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</si>
  <si>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</si>
  <si>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</si>
  <si>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</si>
  <si>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</si>
  <si>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</si>
  <si>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</si>
  <si>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</si>
  <si>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</si>
  <si>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</si>
  <si>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</si>
  <si>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</si>
  <si>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</si>
  <si>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</si>
  <si>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</si>
  <si>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</si>
  <si>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</si>
  <si>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</si>
  <si>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</si>
  <si>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</si>
  <si>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</si>
  <si>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</si>
  <si>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</si>
  <si>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</si>
  <si>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</si>
  <si>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</si>
  <si>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</si>
  <si>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</si>
  <si>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</si>
  <si>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</si>
  <si>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</si>
  <si>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</si>
  <si>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</si>
  <si>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</si>
  <si>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</si>
  <si>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</si>
  <si>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</si>
  <si>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</si>
  <si>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</si>
  <si>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</si>
  <si>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</si>
  <si>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</si>
  <si>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</si>
  <si>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</si>
  <si>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</si>
  <si>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</si>
  <si>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</si>
  <si>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</si>
  <si>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</si>
  <si>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</si>
  <si>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</si>
  <si>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</si>
  <si>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</si>
  <si>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</si>
  <si>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</si>
  <si>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</si>
  <si>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</si>
  <si>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</si>
  <si>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</si>
  <si>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</si>
  <si>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</si>
  <si>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</si>
  <si>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</si>
  <si>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</si>
  <si>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</si>
  <si>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</si>
  <si>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</si>
  <si>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</si>
  <si>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</si>
  <si>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</si>
  <si>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</si>
  <si>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</si>
  <si>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</si>
  <si>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</si>
  <si>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</si>
  <si>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</si>
  <si>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</si>
  <si>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</si>
  <si>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</si>
  <si>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</si>
  <si>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</si>
  <si>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</si>
  <si>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</si>
  <si>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</si>
  <si>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</si>
  <si>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</si>
  <si>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</si>
  <si>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</si>
  <si>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</si>
  <si>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</si>
  <si>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</si>
  <si>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</si>
  <si>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</si>
  <si>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</si>
  <si>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</si>
  <si>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</si>
  <si>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</si>
  <si>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</si>
  <si>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</si>
  <si>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</si>
  <si>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</si>
  <si>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</si>
  <si>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</si>
  <si>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</si>
  <si>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</si>
  <si>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</si>
  <si>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</si>
  <si>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</si>
  <si>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</si>
  <si>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</si>
  <si>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</si>
  <si>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</si>
  <si>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</si>
  <si>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</si>
  <si>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</si>
  <si>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</si>
  <si>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</si>
  <si>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</si>
  <si>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</si>
  <si>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</si>
  <si>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</si>
  <si>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</si>
  <si>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</si>
  <si>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</si>
  <si>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</si>
  <si>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</si>
  <si>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</si>
  <si>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</si>
  <si>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</si>
  <si>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</si>
  <si>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</si>
  <si>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</si>
  <si>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</si>
  <si>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</si>
  <si>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</si>
  <si>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</si>
  <si>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</si>
  <si>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</si>
  <si>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</si>
  <si>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</si>
  <si>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</si>
  <si>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</si>
  <si>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</si>
  <si>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</si>
  <si>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</si>
  <si>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</si>
  <si>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</si>
  <si>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</si>
  <si>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</si>
  <si>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</si>
  <si>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</si>
  <si>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</si>
  <si>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</si>
  <si>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</si>
  <si>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</si>
  <si>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</si>
  <si>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</si>
  <si>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</si>
  <si>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</si>
  <si>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</si>
  <si>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</si>
  <si>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</si>
  <si>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</si>
  <si>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</si>
  <si>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</si>
  <si>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</si>
  <si>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</si>
  <si>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</si>
  <si>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</si>
  <si>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</si>
  <si>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</si>
  <si>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</si>
  <si>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</si>
  <si>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</si>
  <si>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</si>
  <si>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</si>
  <si>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</si>
  <si>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</si>
  <si>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</si>
  <si>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</si>
  <si>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</si>
  <si>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</si>
  <si>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</si>
  <si>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</si>
  <si>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</si>
  <si>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</si>
  <si>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</si>
  <si>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</si>
  <si>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</si>
  <si>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</si>
  <si>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</si>
  <si>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</si>
  <si>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</si>
  <si>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</si>
  <si>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</si>
  <si>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</si>
  <si>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</si>
  <si>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</si>
  <si>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</si>
  <si>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</si>
  <si>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</si>
  <si>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</si>
  <si>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</si>
  <si>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</si>
  <si>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</si>
  <si>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</si>
  <si>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</si>
  <si>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</si>
  <si>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</si>
  <si>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</si>
  <si>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</si>
  <si>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</si>
  <si>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</si>
  <si>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</si>
  <si>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</si>
  <si>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</si>
  <si>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</si>
  <si>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</si>
  <si>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</si>
  <si>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</si>
  <si>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</si>
  <si>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</si>
  <si>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</si>
  <si>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</si>
  <si>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</si>
  <si>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</si>
  <si>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</si>
  <si>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</si>
  <si>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</si>
  <si>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</si>
  <si>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</si>
  <si>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</si>
  <si>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</si>
  <si>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</si>
  <si>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</si>
  <si>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</si>
  <si>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</si>
  <si>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</si>
  <si>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</si>
  <si>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</si>
  <si>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</si>
  <si>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</si>
  <si>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</si>
  <si>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</si>
  <si>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</si>
  <si>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</si>
  <si>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</si>
  <si>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</si>
  <si>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</si>
  <si>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</si>
  <si>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</si>
  <si>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</si>
  <si>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</si>
  <si>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</si>
  <si>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</si>
  <si>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</si>
  <si>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</si>
  <si>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</si>
  <si>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</si>
  <si>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</si>
  <si>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</si>
  <si>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</si>
  <si>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</si>
  <si>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</si>
  <si>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</si>
  <si>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</si>
  <si>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</si>
  <si>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</si>
  <si>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</si>
  <si>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</si>
  <si>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</si>
  <si>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</si>
  <si>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</si>
  <si>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</si>
  <si>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</si>
  <si>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</si>
  <si>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</si>
  <si>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</si>
  <si>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</si>
  <si>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</si>
  <si>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</si>
  <si>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</si>
  <si>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</si>
  <si>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</si>
  <si>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</si>
  <si>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</si>
  <si>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</si>
  <si>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</si>
  <si>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</si>
  <si>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</si>
  <si>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</si>
  <si>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</si>
  <si>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</si>
  <si>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</si>
  <si>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</si>
  <si>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</si>
  <si>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</si>
  <si>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</si>
  <si>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</si>
  <si>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</si>
  <si>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</si>
  <si>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</si>
  <si>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</si>
  <si>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</si>
  <si>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</si>
  <si>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</si>
  <si>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</si>
  <si>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</si>
  <si>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</si>
  <si>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</si>
  <si>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</si>
  <si>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</si>
  <si>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</si>
  <si>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</si>
  <si>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</si>
  <si>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</si>
  <si>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</si>
  <si>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</si>
  <si>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</si>
  <si>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</si>
  <si>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</si>
  <si>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</si>
  <si>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</si>
  <si>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</si>
  <si>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</si>
  <si>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</si>
  <si>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</si>
  <si>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</si>
  <si>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</si>
  <si>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</si>
  <si>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</si>
  <si>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</si>
  <si>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</si>
  <si>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</si>
  <si>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</si>
  <si>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</si>
  <si>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</si>
  <si>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</si>
  <si>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</si>
  <si>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</si>
  <si>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</si>
  <si>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</si>
  <si>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</si>
  <si>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</si>
  <si>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</si>
  <si>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</si>
  <si>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</si>
  <si>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</si>
  <si>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</si>
  <si>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</si>
  <si>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</si>
  <si>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</si>
  <si>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</si>
  <si>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</si>
  <si>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</si>
  <si>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</si>
  <si>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</si>
  <si>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</si>
  <si>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</si>
  <si>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</si>
  <si>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</si>
  <si>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</si>
  <si>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</si>
  <si>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</si>
  <si>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</si>
  <si>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</si>
  <si>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</si>
  <si>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</si>
  <si>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</si>
  <si>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</si>
  <si>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</si>
  <si>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</si>
  <si>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</si>
  <si>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</si>
  <si>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</si>
  <si>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</si>
  <si>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</si>
  <si>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</si>
  <si>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</si>
  <si>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</si>
  <si>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</si>
  <si>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</si>
  <si>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</si>
  <si>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</si>
  <si>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</si>
  <si>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</si>
  <si>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</si>
  <si>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</si>
  <si>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</si>
  <si>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</si>
  <si>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</si>
  <si>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</si>
  <si>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</si>
  <si>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</si>
  <si>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</si>
  <si>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</si>
  <si>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</si>
  <si>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</si>
  <si>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</si>
  <si>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</si>
  <si>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</si>
  <si>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</si>
  <si>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</si>
  <si>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</si>
  <si>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</si>
  <si>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</si>
  <si>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</si>
  <si>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</si>
  <si>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</si>
  <si>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</si>
  <si>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</si>
  <si>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</si>
  <si>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</si>
  <si>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</si>
  <si>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</si>
  <si>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</si>
  <si>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</si>
  <si>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</si>
  <si>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</si>
  <si>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</si>
  <si>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</si>
  <si>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</si>
  <si>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</si>
  <si>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</si>
  <si>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</si>
  <si>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</si>
  <si>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</si>
  <si>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</si>
  <si>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</si>
  <si>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</si>
  <si>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</si>
  <si>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</si>
  <si>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</si>
  <si>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</si>
  <si>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</si>
  <si>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</si>
  <si>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</si>
  <si>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</si>
  <si>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</si>
  <si>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</si>
  <si>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</si>
  <si>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</si>
  <si>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</si>
  <si>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</si>
  <si>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</si>
  <si>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</si>
  <si>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</si>
  <si>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</si>
  <si>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</si>
  <si>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</si>
  <si>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</si>
  <si>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</si>
  <si>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</si>
  <si>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</si>
  <si>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</si>
  <si>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</si>
  <si>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</si>
  <si>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</si>
  <si>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</si>
  <si>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</si>
  <si>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</si>
  <si>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</si>
  <si>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</si>
  <si>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</si>
  <si>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</si>
  <si>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</si>
  <si>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</si>
  <si>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</si>
  <si>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</si>
  <si>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</si>
  <si>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</si>
  <si>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</si>
  <si>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</si>
  <si>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</si>
  <si>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</si>
  <si>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</si>
  <si>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</si>
  <si>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</si>
  <si>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</si>
  <si>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</si>
  <si>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</si>
  <si>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</si>
  <si>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</si>
  <si>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</si>
  <si>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</si>
  <si>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</si>
  <si>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</si>
  <si>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</si>
  <si>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</si>
  <si>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</si>
  <si>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</si>
  <si>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</si>
  <si>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</si>
  <si>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</si>
  <si>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</si>
  <si>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</si>
  <si>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</si>
  <si>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</si>
  <si>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</si>
  <si>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</si>
  <si>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</si>
  <si>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</si>
  <si>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</si>
  <si>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</si>
  <si>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</si>
  <si>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</si>
  <si>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</si>
  <si>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</si>
  <si>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</si>
  <si>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</si>
  <si>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</si>
  <si>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</si>
  <si>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</si>
  <si>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</si>
  <si>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</si>
  <si>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</si>
  <si>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</si>
  <si>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</si>
  <si>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</si>
  <si>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</si>
  <si>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</si>
  <si>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</si>
  <si>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</si>
  <si>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</si>
  <si>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</si>
  <si>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</si>
  <si>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</si>
  <si>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</si>
  <si>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</si>
  <si>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</si>
  <si>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</si>
  <si>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</si>
  <si>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</si>
  <si>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</si>
  <si>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</si>
  <si>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</si>
  <si>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</si>
  <si>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</si>
  <si>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</si>
  <si>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</si>
  <si>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</si>
  <si>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</si>
  <si>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</si>
  <si>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</si>
  <si>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</si>
  <si>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</si>
  <si>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</si>
  <si>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</si>
  <si>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</si>
  <si>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</si>
  <si>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</si>
  <si>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</si>
  <si>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</si>
  <si>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</si>
  <si>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</si>
  <si>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</si>
  <si>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</si>
  <si>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</si>
  <si>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</si>
  <si>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</si>
  <si>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</si>
  <si>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</si>
  <si>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</si>
  <si>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</si>
  <si>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</si>
  <si>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</si>
  <si>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</si>
  <si>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</si>
  <si>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</si>
  <si>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</si>
  <si>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</si>
  <si>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</si>
  <si>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</si>
  <si>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</si>
  <si>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</si>
  <si>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</si>
  <si>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</si>
  <si>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</si>
  <si>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</si>
  <si>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</si>
  <si>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</si>
  <si>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</si>
  <si>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</si>
  <si>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</si>
  <si>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</si>
  <si>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</si>
  <si>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</si>
  <si>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</si>
  <si>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</si>
  <si>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</si>
  <si>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</si>
  <si>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</si>
  <si>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</si>
  <si>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</si>
  <si>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</si>
  <si>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</si>
  <si>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</si>
  <si>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</si>
  <si>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</si>
  <si>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</si>
  <si>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</si>
  <si>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</si>
  <si>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</si>
  <si>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</si>
  <si>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</si>
  <si>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</si>
  <si>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</si>
  <si>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</si>
  <si>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</si>
  <si>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</si>
  <si>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</si>
  <si>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</si>
  <si>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</si>
  <si>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</si>
  <si>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</si>
  <si>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</si>
  <si>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</si>
  <si>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</si>
  <si>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</si>
  <si>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</si>
  <si>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</si>
  <si>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</si>
  <si>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</si>
  <si>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</si>
  <si>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</si>
  <si>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</si>
  <si>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</si>
  <si>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</si>
  <si>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</si>
  <si>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</si>
  <si>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</si>
  <si>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</si>
  <si>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</si>
  <si>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</si>
  <si>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</si>
  <si>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</si>
  <si>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</si>
  <si>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</si>
  <si>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</si>
  <si>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</si>
  <si>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</si>
  <si>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</si>
  <si>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</si>
  <si>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</si>
  <si>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</si>
  <si>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</si>
  <si>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</si>
  <si>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</si>
  <si>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</si>
  <si>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</si>
  <si>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</si>
  <si>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</si>
  <si>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</si>
  <si>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</si>
  <si>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</si>
  <si>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</si>
  <si>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</si>
  <si>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</si>
  <si>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</si>
  <si>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</si>
  <si>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</si>
  <si>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</si>
  <si>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</si>
  <si>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</si>
  <si>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</si>
  <si>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</si>
  <si>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</si>
  <si>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</si>
  <si>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</si>
  <si>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</si>
  <si>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</si>
  <si>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</si>
  <si>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</si>
  <si>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</si>
  <si>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</si>
  <si>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</si>
  <si>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</si>
  <si>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</si>
  <si>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</si>
  <si>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</si>
  <si>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</si>
  <si>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</si>
  <si>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</si>
  <si>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</si>
  <si>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</si>
  <si>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</si>
  <si>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</si>
  <si>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</si>
  <si>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</si>
  <si>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</si>
  <si>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</si>
  <si>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</si>
  <si>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</si>
  <si>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</si>
  <si>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</si>
  <si>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</si>
  <si>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</si>
  <si>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</si>
  <si>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</si>
  <si>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</si>
  <si>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</si>
  <si>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</si>
  <si>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</si>
  <si>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</si>
  <si>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</si>
  <si>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</si>
  <si>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</si>
  <si>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</si>
  <si>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</si>
  <si>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</si>
  <si>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</si>
  <si>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</si>
  <si>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</si>
  <si>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</si>
  <si>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</si>
  <si>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</si>
  <si>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</si>
  <si>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</si>
  <si>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</si>
  <si>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</si>
  <si>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</si>
  <si>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</si>
  <si>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</si>
  <si>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</si>
  <si>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</si>
  <si>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</si>
  <si>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</si>
  <si>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</si>
  <si>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</si>
  <si>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</si>
  <si>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</si>
  <si>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</si>
  <si>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</si>
  <si>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</si>
  <si>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</si>
  <si>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</si>
  <si>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</si>
  <si>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</si>
  <si>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</si>
  <si>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</si>
  <si>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</si>
  <si>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</si>
  <si>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</si>
  <si>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</si>
  <si>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</si>
  <si>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</si>
  <si>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</si>
  <si>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</si>
  <si>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</si>
  <si>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</si>
  <si>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</si>
  <si>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</si>
  <si>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</si>
  <si>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</si>
  <si>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</si>
  <si>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</si>
  <si>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</si>
  <si>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</si>
  <si>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</si>
  <si>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</si>
  <si>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</si>
  <si>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</si>
  <si>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</si>
  <si>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</si>
  <si>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</si>
  <si>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</si>
  <si>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</si>
  <si>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</si>
  <si>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</si>
  <si>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</si>
  <si>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</si>
  <si>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</si>
  <si>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</si>
  <si>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</si>
  <si>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</si>
  <si>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</si>
  <si>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</si>
  <si>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</si>
  <si>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</si>
  <si>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</si>
  <si>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</si>
  <si>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</si>
  <si>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</si>
  <si>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</si>
  <si>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</si>
  <si>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</si>
  <si>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</si>
  <si>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</si>
  <si>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</si>
  <si>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</si>
  <si>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</si>
  <si>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</si>
  <si>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</si>
  <si>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</si>
  <si>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</si>
  <si>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</si>
  <si>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</si>
  <si>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</si>
  <si>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</si>
  <si>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</si>
  <si>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</si>
  <si>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</si>
  <si>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</si>
  <si>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</si>
  <si>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</si>
  <si>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</si>
  <si>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</si>
  <si>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</si>
  <si>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</si>
  <si>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</si>
  <si>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</si>
  <si>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</si>
  <si>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</si>
  <si>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</si>
  <si>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</si>
  <si>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</si>
  <si>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</si>
  <si>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</si>
  <si>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</si>
  <si>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</si>
  <si>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</si>
  <si>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</si>
  <si>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</si>
  <si>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</si>
  <si>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</si>
  <si>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</si>
  <si>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</si>
  <si>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</si>
  <si>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</si>
  <si>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</si>
  <si>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</si>
  <si>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</si>
  <si>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</si>
  <si>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</si>
  <si>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</si>
  <si>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</si>
  <si>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</si>
  <si>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</si>
  <si>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</si>
  <si>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</si>
  <si>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</si>
  <si>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</si>
  <si>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</si>
  <si>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</si>
  <si>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</si>
  <si>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</si>
  <si>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</si>
  <si>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</si>
  <si>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</si>
  <si>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</si>
  <si>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</si>
  <si>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</si>
  <si>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</si>
  <si>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</si>
  <si>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</si>
  <si>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</si>
  <si>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</si>
  <si>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</si>
  <si>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</si>
  <si>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</si>
  <si>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</si>
  <si>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</si>
  <si>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</si>
  <si>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</si>
  <si>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</si>
  <si>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</si>
  <si>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</si>
  <si>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</si>
  <si>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</si>
  <si>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</si>
  <si>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</si>
  <si>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</si>
  <si>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</si>
  <si>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</si>
  <si>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</si>
  <si>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</si>
  <si>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</si>
  <si>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</si>
  <si>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</si>
  <si>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</si>
  <si>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</si>
  <si>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</si>
  <si>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</si>
  <si>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</si>
  <si>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</si>
  <si>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</si>
  <si>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</si>
  <si>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</si>
  <si>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</si>
  <si>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</si>
  <si>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</si>
  <si>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</si>
  <si>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</si>
  <si>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</si>
  <si>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</si>
  <si>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</si>
  <si>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</si>
  <si>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</si>
  <si>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</si>
  <si>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</si>
  <si>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</si>
  <si>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</si>
  <si>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</si>
  <si>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</si>
  <si>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</si>
  <si>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</si>
  <si>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</si>
  <si>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</si>
  <si>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</si>
  <si>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</si>
  <si>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</si>
  <si>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</si>
  <si>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</si>
  <si>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</si>
  <si>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</si>
  <si>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</si>
  <si>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</si>
  <si>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</si>
  <si>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</si>
  <si>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</si>
  <si>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</si>
  <si>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</si>
  <si>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</si>
  <si>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</si>
  <si>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</si>
  <si>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</si>
  <si>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</si>
  <si>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</si>
  <si>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</si>
  <si>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</si>
  <si>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</si>
  <si>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</si>
  <si>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</si>
  <si>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</si>
  <si>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</si>
  <si>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</si>
  <si>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</si>
  <si>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</si>
  <si>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</si>
  <si>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</si>
  <si>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</si>
  <si>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</si>
  <si>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</si>
  <si>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</si>
  <si>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</si>
  <si>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</si>
  <si>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</si>
  <si>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</si>
  <si>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</si>
  <si>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</si>
  <si>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</si>
  <si>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</si>
  <si>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</si>
  <si>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</si>
  <si>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</si>
  <si>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</si>
  <si>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</si>
  <si>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</si>
  <si>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</si>
  <si>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</si>
  <si>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</si>
  <si>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</si>
  <si>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</si>
  <si>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</si>
  <si>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</si>
  <si>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</si>
  <si>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</si>
  <si>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</si>
  <si>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</si>
  <si>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</si>
  <si>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</si>
  <si>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</si>
  <si>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</si>
  <si>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</si>
  <si>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</si>
  <si>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</si>
  <si>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</si>
  <si>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</si>
  <si>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</si>
  <si>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</si>
  <si>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</si>
  <si>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</si>
  <si>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</si>
  <si>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</si>
  <si>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</si>
  <si>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</si>
  <si>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</si>
  <si>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</si>
  <si>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</si>
  <si>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</si>
  <si>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</si>
  <si>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</si>
  <si>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</si>
  <si>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</si>
  <si>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</si>
  <si>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</si>
  <si>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</si>
  <si>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</si>
  <si>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</si>
  <si>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</si>
  <si>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</si>
  <si>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</si>
  <si>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</si>
  <si>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</si>
  <si>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</si>
  <si>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</si>
  <si>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</si>
  <si>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</si>
  <si>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</si>
  <si>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</si>
  <si>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</si>
  <si>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</si>
  <si>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</si>
  <si>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</si>
  <si>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</si>
  <si>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</si>
  <si>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</si>
  <si>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</si>
  <si>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</si>
  <si>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</si>
  <si>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</si>
  <si>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</si>
  <si>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</si>
  <si>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</si>
  <si>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</si>
  <si>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</si>
  <si>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</si>
  <si>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</si>
  <si>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</si>
  <si>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</si>
  <si>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</si>
  <si>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</si>
  <si>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</si>
  <si>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</si>
  <si>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</si>
  <si>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</si>
  <si>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</si>
  <si>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</si>
  <si>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</si>
  <si>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</si>
  <si>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</si>
  <si>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</si>
  <si>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</si>
  <si>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</si>
  <si>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</si>
  <si>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</si>
  <si>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</si>
  <si>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</si>
  <si>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</si>
  <si>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</si>
  <si>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</si>
  <si>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</si>
  <si>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</si>
  <si>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</si>
  <si>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</si>
  <si>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</si>
  <si>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</si>
  <si>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</si>
  <si>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</si>
  <si>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</si>
  <si>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</si>
  <si>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</si>
  <si>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</si>
  <si>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</si>
  <si>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</si>
  <si>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</si>
  <si>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</si>
  <si>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</si>
  <si>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</si>
  <si>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</si>
  <si>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</si>
  <si>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</si>
  <si>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</si>
  <si>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</si>
  <si>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</si>
  <si>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</si>
  <si>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</si>
  <si>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</si>
  <si>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</si>
  <si>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</si>
  <si>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</si>
  <si>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</si>
  <si>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</si>
  <si>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</si>
  <si>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</si>
  <si>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</si>
  <si>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</si>
  <si>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</si>
  <si>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</si>
  <si>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</si>
  <si>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</si>
  <si>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</si>
  <si>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</si>
  <si>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</si>
  <si>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</si>
  <si>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</si>
  <si>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</si>
  <si>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</si>
  <si>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</si>
  <si>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</si>
  <si>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</si>
  <si>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</si>
  <si>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</si>
  <si>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</si>
  <si>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</si>
  <si>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</si>
  <si>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</si>
  <si>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</si>
  <si>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</si>
  <si>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</si>
  <si>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</si>
  <si>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</si>
  <si>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</si>
  <si>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</si>
  <si>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</si>
  <si>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</si>
  <si>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</si>
  <si>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</si>
  <si>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</si>
  <si>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</si>
  <si>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</si>
  <si>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</si>
  <si>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</si>
  <si>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</si>
  <si>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</si>
  <si>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</si>
  <si>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</si>
  <si>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</si>
  <si>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</si>
  <si>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</si>
  <si>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</si>
  <si>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</si>
  <si>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</si>
  <si>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</si>
  <si>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</si>
  <si>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</si>
  <si>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</si>
  <si>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</si>
  <si>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</si>
  <si>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</si>
  <si>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</si>
  <si>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</si>
  <si>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</si>
  <si>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</si>
  <si>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</si>
  <si>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</si>
  <si>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</si>
  <si>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</si>
  <si>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</si>
  <si>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</si>
  <si>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</si>
  <si>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</si>
  <si>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</si>
  <si>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</si>
  <si>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</si>
  <si>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</si>
  <si>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</si>
  <si>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</si>
  <si>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</si>
  <si>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</si>
  <si>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</si>
  <si>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</si>
  <si>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</si>
  <si>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</si>
  <si>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</si>
  <si>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</si>
  <si>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</si>
  <si>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</si>
  <si>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</si>
  <si>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</si>
  <si>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</si>
  <si>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</si>
  <si>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</si>
  <si>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</si>
  <si>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</si>
  <si>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</si>
  <si>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</si>
  <si>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</si>
  <si>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</si>
  <si>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</si>
  <si>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</si>
  <si>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</si>
  <si>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</si>
  <si>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</si>
  <si>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</si>
  <si>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</si>
  <si>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</si>
  <si>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</si>
  <si>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</si>
  <si>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</si>
  <si>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</si>
  <si>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</si>
  <si>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</si>
  <si>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</si>
  <si>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</si>
  <si>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</si>
  <si>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</si>
  <si>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</si>
  <si>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</si>
  <si>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</si>
  <si>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</si>
  <si>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</si>
  <si>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</si>
  <si>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</si>
  <si>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</si>
  <si>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</si>
  <si>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</si>
  <si>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</si>
  <si>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</si>
  <si>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</si>
  <si>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</si>
  <si>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</si>
  <si>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</si>
  <si>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</si>
  <si>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</si>
  <si>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</si>
  <si>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</si>
  <si>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</si>
  <si>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</si>
  <si>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</si>
  <si>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</si>
  <si>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</si>
  <si>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</si>
  <si>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</si>
  <si>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</si>
  <si>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</si>
  <si>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</si>
  <si>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</si>
  <si>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</si>
  <si>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</si>
  <si>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</si>
  <si>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</si>
  <si>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</si>
  <si>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</si>
  <si>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</si>
  <si>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</si>
  <si>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</si>
  <si>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</si>
  <si>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</si>
  <si>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</si>
  <si>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</si>
  <si>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</si>
  <si>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</si>
  <si>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</si>
  <si>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</si>
  <si>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</si>
  <si>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</si>
  <si>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</si>
  <si>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</si>
  <si>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</si>
  <si>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</si>
  <si>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</si>
  <si>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</si>
  <si>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</si>
  <si>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</si>
  <si>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</si>
  <si>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</si>
  <si>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</si>
  <si>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</si>
  <si>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</si>
  <si>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</si>
  <si>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</si>
  <si>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</si>
  <si>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</si>
  <si>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</si>
  <si>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</si>
  <si>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</si>
  <si>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</si>
  <si>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</si>
  <si>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</si>
  <si>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</si>
  <si>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</si>
  <si>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</si>
  <si>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</si>
  <si>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</si>
  <si>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</si>
  <si>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</si>
  <si>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</si>
  <si>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</si>
  <si>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</si>
  <si>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</si>
  <si>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</si>
  <si>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</si>
  <si>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</si>
  <si>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</si>
  <si>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</si>
  <si>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</si>
  <si>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</si>
  <si>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</si>
  <si>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</si>
  <si>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</si>
  <si>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</si>
  <si>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</si>
  <si>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</si>
  <si>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</si>
  <si>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</si>
  <si>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</si>
  <si>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</si>
  <si>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</si>
  <si>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</si>
  <si>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</si>
  <si>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</si>
  <si>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</si>
  <si>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</si>
  <si>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</si>
  <si>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</si>
  <si>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</si>
  <si>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</si>
  <si>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</si>
  <si>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</si>
  <si>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</si>
  <si>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</si>
  <si>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</si>
  <si>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</si>
  <si>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</si>
  <si>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</si>
  <si>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</si>
  <si>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</si>
  <si>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</si>
  <si>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</si>
  <si>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</si>
  <si>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</si>
  <si>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</si>
  <si>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</si>
  <si>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</si>
  <si>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</si>
  <si>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</si>
  <si>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</si>
  <si>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</si>
  <si>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</si>
  <si>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</si>
  <si>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</si>
  <si>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</si>
  <si>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</si>
  <si>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</si>
  <si>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</si>
  <si>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</si>
  <si>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</si>
  <si>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</si>
  <si>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</si>
  <si>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</si>
  <si>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</si>
  <si>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</si>
  <si>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</si>
  <si>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</si>
  <si>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</si>
  <si>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</si>
  <si>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</si>
  <si>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</si>
  <si>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</si>
  <si>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</si>
  <si>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</si>
  <si>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</si>
  <si>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</si>
  <si>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</si>
  <si>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</si>
  <si>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</si>
  <si>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</si>
  <si>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</si>
  <si>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</si>
  <si>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</si>
  <si>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</si>
  <si>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</si>
  <si>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</si>
  <si>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</si>
  <si>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</si>
  <si>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</si>
  <si>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</si>
  <si>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</si>
  <si>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</si>
  <si>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</si>
  <si>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</si>
  <si>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</si>
  <si>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</si>
  <si>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</si>
  <si>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</si>
  <si>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</si>
  <si>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</si>
  <si>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</si>
  <si>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</si>
  <si>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</si>
  <si>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</si>
  <si>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</si>
  <si>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</si>
  <si>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</si>
  <si>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</si>
  <si>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</si>
  <si>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</si>
  <si>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</si>
  <si>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</si>
  <si>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</si>
  <si>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</si>
  <si>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</si>
  <si>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</si>
  <si>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</si>
  <si>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</si>
  <si>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</si>
  <si>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</si>
  <si>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</si>
  <si>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</si>
  <si>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</si>
  <si>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</si>
  <si>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</si>
  <si>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</si>
  <si>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</si>
  <si>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</si>
  <si>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</si>
  <si>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</si>
  <si>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</si>
  <si>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</si>
  <si>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</si>
  <si>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</si>
  <si>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</si>
  <si>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</si>
  <si>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</si>
  <si>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</si>
  <si>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</si>
  <si>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</si>
  <si>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</si>
  <si>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</si>
  <si>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</si>
  <si>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</si>
  <si>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</si>
  <si>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</si>
  <si>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</si>
  <si>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</si>
  <si>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</si>
  <si>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</si>
  <si>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</si>
  <si>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</si>
  <si>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</si>
  <si>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</si>
  <si>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</si>
  <si>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</si>
  <si>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</si>
  <si>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</si>
  <si>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</si>
  <si>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</si>
  <si>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</si>
  <si>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</si>
  <si>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</si>
  <si>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</si>
  <si>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</si>
  <si>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</si>
  <si>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</si>
  <si>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</si>
  <si>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</si>
  <si>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</si>
  <si>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</si>
  <si>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</si>
  <si>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</si>
  <si>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</si>
  <si>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</si>
  <si>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</si>
  <si>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</si>
  <si>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</si>
  <si>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</si>
  <si>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</si>
  <si>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</si>
  <si>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</si>
  <si>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</si>
  <si>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</si>
  <si>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</si>
  <si>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</si>
  <si>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</si>
  <si>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</si>
  <si>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</si>
  <si>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</si>
  <si>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</si>
  <si>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</si>
  <si>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</si>
  <si>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</si>
  <si>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</si>
  <si>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</si>
  <si>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</si>
  <si>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</si>
  <si>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</si>
  <si>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</si>
  <si>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</si>
  <si>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</si>
  <si>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</si>
  <si>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</si>
  <si>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</si>
  <si>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</si>
  <si>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</si>
  <si>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</si>
  <si>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</si>
  <si>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</si>
  <si>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</si>
  <si>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</si>
  <si>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</si>
  <si>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</si>
  <si>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</si>
  <si>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</si>
  <si>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</si>
  <si>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</si>
  <si>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</si>
  <si>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</si>
  <si>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</si>
  <si>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</si>
  <si>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</si>
  <si>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</si>
  <si>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</si>
  <si>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</si>
  <si>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</si>
  <si>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</si>
  <si>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</si>
  <si>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</si>
  <si>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</si>
  <si>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</si>
  <si>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</si>
  <si>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</si>
  <si>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</si>
  <si>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</si>
  <si>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</si>
  <si>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</si>
  <si>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</si>
  <si>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</si>
  <si>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</si>
  <si>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</si>
  <si>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</si>
  <si>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</si>
  <si>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</si>
  <si>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</si>
  <si>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</si>
  <si>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</si>
  <si>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</si>
  <si>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</si>
  <si>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</si>
  <si>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</si>
  <si>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</si>
  <si>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</si>
  <si>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</si>
  <si>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</si>
  <si>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</si>
  <si>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</si>
  <si>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</si>
  <si>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</si>
  <si>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</si>
  <si>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</si>
  <si>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</si>
  <si>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</si>
  <si>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</si>
  <si>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</si>
  <si>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</si>
  <si>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</si>
  <si>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</si>
  <si>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</si>
  <si>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</si>
  <si>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</si>
  <si>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</si>
  <si>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</si>
  <si>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</si>
  <si>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</si>
  <si>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</si>
  <si>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</si>
  <si>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</si>
  <si>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</si>
  <si>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</si>
  <si>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</si>
  <si>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</si>
  <si>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</si>
  <si>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</si>
  <si>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</si>
  <si>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</si>
  <si>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</si>
  <si>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</si>
  <si>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</si>
  <si>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</si>
  <si>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</si>
  <si>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</si>
  <si>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</si>
  <si>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</si>
  <si>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</si>
  <si>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</si>
  <si>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</si>
  <si>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</si>
  <si>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</si>
  <si>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</si>
  <si>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</si>
  <si>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</si>
  <si>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</si>
  <si>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</si>
  <si>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</si>
  <si>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</si>
  <si>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</si>
  <si>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</si>
  <si>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</si>
  <si>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</si>
  <si>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</si>
  <si>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</si>
  <si>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</si>
  <si>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</si>
  <si>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</si>
  <si>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</si>
  <si>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</si>
  <si>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</si>
  <si>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</si>
  <si>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</si>
  <si>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</si>
  <si>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</si>
  <si>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</si>
  <si>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</si>
  <si>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</si>
  <si>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</si>
  <si>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</si>
  <si>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</si>
  <si>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</si>
  <si>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</si>
  <si>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</si>
  <si>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</si>
  <si>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</si>
  <si>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</si>
  <si>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</si>
  <si>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</si>
  <si>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</si>
  <si>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</si>
  <si>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</si>
  <si>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</si>
  <si>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</si>
  <si>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</si>
  <si>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</si>
  <si>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</si>
  <si>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</si>
  <si>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</si>
  <si>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</si>
  <si>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</si>
  <si>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</si>
  <si>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</si>
  <si>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</si>
  <si>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</si>
  <si>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</si>
  <si>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</si>
  <si>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</si>
  <si>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</si>
  <si>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</si>
  <si>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</si>
  <si>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</si>
  <si>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</si>
  <si>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</si>
  <si>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</si>
  <si>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</si>
  <si>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</si>
  <si>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</si>
  <si>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</si>
  <si>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</si>
  <si>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</si>
  <si>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</si>
  <si>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</si>
  <si>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</si>
  <si>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</si>
  <si>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</si>
  <si>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</si>
  <si>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</si>
  <si>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</si>
  <si>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</si>
  <si>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</si>
  <si>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</si>
  <si>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</si>
  <si>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</si>
  <si>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</si>
  <si>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</si>
  <si>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</si>
  <si>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</si>
  <si>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</si>
  <si>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</si>
  <si>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</si>
  <si>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</si>
  <si>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</si>
  <si>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</si>
  <si>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</si>
  <si>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</si>
  <si>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</si>
  <si>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</si>
  <si>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</si>
  <si>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</si>
  <si>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</si>
  <si>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</si>
  <si>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</si>
  <si>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</si>
  <si>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</si>
  <si>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</si>
  <si>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</si>
  <si>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</si>
  <si>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</si>
  <si>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</si>
  <si>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</si>
  <si>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</si>
  <si>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</si>
  <si>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</si>
  <si>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</si>
  <si>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</si>
  <si>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</si>
  <si>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</si>
  <si>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</si>
  <si>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</si>
  <si>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</si>
  <si>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</si>
  <si>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</si>
  <si>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</si>
  <si>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</si>
  <si>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</si>
  <si>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</si>
  <si>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</si>
  <si>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</si>
  <si>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</si>
  <si>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</si>
  <si>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</si>
  <si>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</si>
  <si>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</si>
  <si>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</si>
  <si>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</si>
  <si>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</si>
  <si>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</si>
  <si>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</si>
  <si>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</si>
  <si>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</si>
  <si>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</si>
  <si>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</si>
  <si>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</si>
  <si>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</si>
  <si>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</si>
  <si>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</si>
  <si>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</si>
  <si>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</si>
  <si>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</si>
  <si>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</si>
  <si>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</si>
  <si>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</si>
  <si>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</si>
  <si>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</si>
  <si>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</si>
  <si>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</si>
  <si>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</si>
  <si>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</si>
  <si>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</si>
  <si>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</si>
  <si>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</si>
  <si>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</si>
  <si>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</si>
  <si>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</si>
  <si>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</si>
  <si>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</si>
  <si>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</si>
  <si>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</si>
  <si>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</si>
  <si>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</si>
  <si>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</si>
  <si>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</si>
  <si>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</si>
  <si>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</si>
  <si>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</si>
  <si>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</si>
  <si>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</si>
  <si>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</si>
  <si>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</si>
  <si>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</si>
  <si>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</si>
  <si>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</si>
  <si>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</si>
  <si>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</si>
  <si>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</si>
  <si>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</si>
  <si>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</si>
  <si>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</si>
  <si>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</si>
  <si>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</si>
  <si>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</si>
  <si>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</si>
  <si>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</si>
  <si>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</si>
  <si>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</si>
  <si>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</si>
  <si>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</si>
  <si>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</si>
  <si>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</si>
  <si>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</si>
  <si>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</si>
  <si>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</si>
  <si>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</si>
  <si>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</si>
  <si>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</si>
  <si>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</si>
  <si>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</si>
  <si>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</si>
  <si>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</si>
  <si>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</si>
  <si>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</si>
  <si>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</si>
  <si>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</si>
  <si>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</si>
  <si>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</si>
  <si>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</si>
  <si>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</si>
  <si>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</si>
  <si>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</si>
  <si>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</si>
  <si>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</si>
  <si>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</si>
  <si>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</si>
  <si>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</si>
  <si>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</si>
  <si>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</si>
  <si>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</si>
  <si>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</si>
  <si>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</si>
  <si>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</si>
  <si>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</si>
  <si>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</si>
  <si>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</si>
  <si>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</si>
  <si>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</si>
  <si>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</si>
  <si>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</si>
  <si>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</si>
  <si>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</si>
  <si>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</si>
  <si>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</si>
  <si>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</si>
  <si>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</si>
  <si>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</si>
  <si>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</si>
  <si>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</si>
  <si>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</si>
  <si>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</si>
  <si>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</si>
  <si>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</si>
  <si>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</si>
  <si>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</si>
  <si>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</si>
  <si>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</si>
  <si>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</si>
  <si>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</si>
  <si>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</si>
  <si>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</si>
  <si>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</si>
  <si>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</si>
  <si>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</si>
  <si>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</si>
  <si>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</si>
  <si>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</si>
  <si>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</si>
  <si>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</si>
  <si>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</si>
  <si>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</si>
  <si>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</si>
  <si>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</si>
  <si>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</si>
  <si>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</si>
  <si>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</si>
  <si>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</si>
  <si>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</si>
  <si>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</si>
  <si>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</si>
  <si>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</si>
  <si>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</si>
  <si>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</si>
  <si>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</si>
  <si>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</si>
  <si>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</si>
  <si>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</si>
  <si>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</si>
  <si>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</si>
  <si>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</si>
  <si>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</si>
  <si>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</si>
  <si>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</si>
  <si>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</si>
  <si>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</si>
  <si>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</si>
  <si>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</si>
  <si>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</si>
  <si>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</si>
  <si>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</si>
  <si>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</si>
  <si>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</si>
  <si>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</si>
  <si>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</si>
  <si>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</si>
  <si>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</si>
  <si>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</si>
  <si>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</si>
  <si>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</si>
  <si>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</si>
  <si>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</si>
  <si>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</si>
  <si>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</si>
  <si>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</si>
  <si>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</si>
  <si>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</si>
  <si>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</si>
  <si>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</si>
  <si>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</si>
  <si>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</si>
  <si>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</si>
  <si>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</si>
  <si>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</si>
  <si>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</si>
  <si>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</si>
  <si>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</si>
  <si>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</si>
  <si>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</si>
  <si>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</si>
  <si>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</si>
  <si>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</si>
  <si>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</si>
  <si>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</si>
  <si>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</si>
  <si>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</si>
  <si>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</si>
  <si>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</si>
  <si>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</si>
  <si>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</si>
  <si>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</si>
  <si>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</si>
  <si>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</si>
  <si>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</si>
  <si>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</si>
  <si>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</si>
  <si>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</si>
  <si>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</si>
  <si>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</si>
  <si>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</si>
  <si>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</si>
  <si>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</si>
  <si>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</si>
  <si>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</si>
  <si>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</si>
  <si>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</si>
  <si>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</si>
  <si>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</si>
  <si>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</si>
  <si>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</si>
  <si>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</si>
  <si>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</si>
  <si>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</si>
  <si>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</si>
  <si>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</si>
  <si>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</si>
  <si>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</si>
  <si>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</si>
  <si>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</si>
  <si>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</si>
  <si>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</si>
  <si>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</si>
  <si>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</si>
  <si>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</si>
  <si>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</si>
  <si>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</si>
  <si>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</si>
  <si>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</si>
  <si>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</si>
  <si>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</si>
  <si>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</si>
  <si>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</si>
  <si>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</si>
  <si>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</si>
  <si>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</si>
  <si>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</si>
  <si>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</si>
  <si>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</si>
  <si>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</si>
  <si>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</si>
  <si>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</si>
  <si>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</si>
  <si>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</si>
  <si>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</si>
  <si>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</si>
  <si>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</si>
  <si>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</si>
  <si>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</si>
  <si>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</si>
  <si>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</si>
  <si>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</si>
  <si>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</si>
  <si>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</si>
  <si>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</si>
  <si>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</si>
  <si>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</si>
  <si>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</si>
  <si>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</si>
  <si>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</si>
  <si>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</si>
  <si>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</si>
  <si>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</si>
  <si>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</si>
  <si>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</si>
  <si>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</si>
  <si>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</si>
  <si>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</si>
  <si>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</si>
  <si>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</si>
  <si>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</si>
  <si>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</si>
  <si>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</si>
  <si>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</si>
  <si>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</si>
  <si>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</si>
  <si>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</si>
  <si>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</si>
  <si>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</si>
  <si>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</si>
  <si>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</si>
  <si>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</si>
  <si>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</si>
  <si>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</si>
  <si>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</si>
  <si>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</si>
  <si>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</si>
  <si>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</si>
  <si>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</si>
  <si>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</si>
  <si>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</si>
  <si>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</si>
  <si>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</si>
  <si>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</si>
  <si>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</si>
  <si>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</si>
  <si>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</si>
  <si>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</si>
  <si>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</si>
  <si>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</si>
  <si>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</si>
  <si>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</si>
  <si>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</si>
  <si>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</si>
  <si>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</si>
  <si>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</si>
  <si>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</si>
  <si>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</si>
  <si>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</si>
  <si>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</si>
  <si>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</si>
  <si>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</si>
  <si>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</si>
  <si>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</si>
  <si>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</si>
  <si>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</si>
  <si>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</si>
  <si>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</si>
  <si>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</si>
  <si>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</si>
  <si>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</si>
  <si>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</si>
  <si>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</si>
  <si>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</si>
  <si>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</si>
  <si>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</si>
  <si>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</si>
  <si>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</si>
  <si>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</si>
  <si>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</si>
  <si>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</si>
  <si>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</si>
  <si>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</si>
  <si>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</si>
  <si>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</si>
  <si>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</si>
  <si>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</si>
  <si>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</si>
  <si>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</si>
  <si>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</si>
  <si>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</si>
  <si>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</si>
  <si>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</si>
  <si>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</si>
  <si>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</si>
  <si>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</si>
  <si>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</si>
  <si>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</si>
  <si>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</si>
  <si>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</si>
  <si>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</si>
  <si>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</si>
  <si>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</si>
  <si>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</si>
  <si>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</si>
  <si>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</si>
  <si>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</si>
  <si>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</si>
  <si>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</si>
  <si>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</si>
  <si>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</si>
  <si>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</si>
  <si>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</si>
  <si>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</si>
  <si>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</si>
  <si>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</si>
  <si>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</si>
  <si>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</si>
  <si>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</si>
  <si>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</si>
  <si>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</si>
  <si>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</si>
  <si>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</si>
  <si>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</si>
  <si>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</si>
  <si>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</si>
  <si>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</si>
  <si>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</si>
  <si>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</si>
  <si>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</si>
  <si>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</si>
  <si>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</si>
  <si>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</si>
  <si>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</si>
  <si>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</si>
  <si>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</si>
  <si>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</si>
  <si>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</si>
  <si>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</si>
  <si>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</si>
  <si>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</si>
  <si>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</si>
  <si>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</si>
  <si>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</si>
  <si>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</si>
  <si>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</si>
  <si>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</si>
  <si>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</si>
  <si>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</si>
  <si>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</si>
  <si>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</si>
  <si>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</si>
  <si>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</si>
  <si>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</si>
  <si>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</si>
  <si>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</si>
  <si>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</si>
  <si>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</si>
  <si>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</si>
  <si>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</si>
  <si>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</si>
  <si>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</si>
  <si>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</si>
  <si>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</si>
  <si>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</si>
  <si>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</si>
  <si>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</si>
  <si>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</si>
  <si>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</si>
  <si>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</si>
  <si>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</si>
  <si>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</si>
  <si>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</si>
  <si>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</si>
  <si>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</si>
  <si>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</si>
  <si>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</si>
  <si>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</si>
  <si>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</si>
  <si>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</si>
  <si>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</si>
  <si>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</si>
  <si>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</si>
  <si>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</si>
  <si>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</si>
  <si>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</si>
  <si>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</si>
  <si>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</si>
  <si>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</si>
  <si>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</si>
  <si>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</si>
  <si>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</si>
  <si>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</si>
  <si>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</si>
  <si>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</si>
  <si>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</si>
  <si>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</si>
  <si>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</si>
  <si>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</si>
  <si>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</si>
  <si>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</si>
  <si>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</si>
  <si>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</si>
  <si>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</si>
  <si>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</si>
  <si>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</si>
  <si>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</si>
  <si>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</si>
  <si>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</si>
  <si>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</si>
  <si>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</si>
  <si>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</si>
  <si>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</si>
  <si>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</si>
  <si>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</si>
  <si>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</si>
  <si>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</si>
  <si>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</si>
  <si>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</si>
  <si>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</si>
  <si>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</si>
  <si>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</si>
  <si>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</si>
  <si>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</si>
  <si>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</si>
  <si>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</si>
  <si>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</si>
  <si>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</si>
  <si>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</si>
  <si>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</si>
  <si>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</si>
  <si>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</si>
  <si>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</si>
  <si>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</si>
  <si>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</si>
  <si>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</si>
  <si>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</si>
  <si>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</si>
  <si>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</si>
  <si>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</si>
  <si>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</si>
  <si>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</si>
  <si>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</si>
  <si>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</si>
  <si>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</si>
  <si>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</si>
  <si>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</si>
  <si>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</si>
  <si>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</si>
  <si>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</si>
  <si>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</si>
  <si>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</si>
  <si>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</si>
  <si>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</si>
  <si>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</si>
  <si>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</si>
  <si>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</si>
  <si>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</si>
  <si>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</si>
  <si>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</si>
  <si>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</si>
  <si>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</si>
  <si>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</si>
  <si>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</si>
  <si>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</si>
  <si>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</si>
  <si>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</si>
  <si>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</si>
  <si>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</si>
  <si>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</si>
  <si>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</si>
  <si>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</si>
  <si>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</si>
  <si>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</si>
  <si>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</si>
  <si>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</si>
  <si>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</si>
  <si>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</si>
  <si>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</si>
  <si>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</si>
  <si>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</si>
  <si>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</si>
  <si>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</si>
  <si>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</si>
  <si>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</si>
  <si>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</si>
  <si>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</si>
  <si>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</si>
  <si>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</si>
  <si>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</si>
  <si>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</si>
  <si>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</si>
  <si>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</si>
  <si>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</si>
  <si>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</si>
  <si>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</si>
  <si>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</si>
  <si>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</si>
  <si>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</si>
  <si>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</si>
  <si>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</si>
  <si>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</si>
  <si>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</si>
  <si>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</si>
  <si>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</si>
  <si>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</si>
  <si>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</si>
  <si>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</si>
  <si>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</si>
  <si>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</si>
  <si>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</si>
  <si>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</si>
  <si>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</si>
  <si>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</si>
  <si>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</si>
  <si>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</si>
  <si>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</si>
  <si>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</si>
  <si>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</si>
  <si>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</si>
  <si>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</si>
  <si>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</si>
  <si>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</si>
  <si>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</si>
  <si>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</si>
  <si>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</si>
  <si>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</si>
  <si>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</si>
  <si>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</si>
  <si>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</si>
  <si>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</si>
  <si>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</si>
  <si>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</si>
  <si>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</si>
  <si>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</si>
  <si>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</si>
  <si>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</si>
  <si>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</si>
  <si>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</si>
  <si>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</si>
  <si>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</si>
  <si>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</si>
  <si>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</si>
  <si>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</si>
  <si>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</si>
  <si>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</si>
  <si>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</si>
  <si>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</si>
  <si>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</si>
  <si>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</si>
  <si>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</si>
  <si>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</si>
  <si>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</si>
  <si>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</si>
  <si>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</si>
  <si>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</si>
  <si>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</si>
  <si>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</si>
  <si>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</si>
  <si>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</si>
  <si>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</si>
  <si>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</si>
  <si>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</si>
  <si>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</si>
  <si>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</si>
  <si>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</si>
  <si>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</si>
  <si>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</si>
  <si>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</si>
  <si>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</si>
  <si>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</si>
  <si>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</si>
  <si>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</si>
  <si>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</si>
  <si>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</si>
  <si>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</si>
  <si>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</si>
  <si>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</si>
  <si>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</si>
  <si>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</si>
  <si>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</si>
  <si>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</si>
  <si>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</si>
  <si>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</si>
  <si>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</si>
  <si>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</si>
  <si>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</si>
  <si>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</si>
  <si>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</si>
  <si>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</si>
  <si>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</si>
  <si>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</si>
  <si>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</si>
  <si>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</si>
  <si>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</si>
  <si>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</si>
  <si>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</si>
  <si>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</si>
  <si>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</si>
  <si>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</si>
  <si>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</si>
  <si>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</si>
  <si>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</si>
  <si>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</si>
  <si>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</si>
  <si>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</si>
  <si>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</si>
  <si>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</si>
  <si>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</si>
  <si>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</si>
  <si>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</si>
  <si>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</si>
  <si>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</si>
  <si>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</si>
  <si>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</si>
  <si>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</si>
  <si>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</si>
  <si>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</si>
  <si>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</si>
  <si>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</si>
  <si>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</si>
  <si>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</si>
  <si>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</si>
  <si>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</si>
  <si>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</si>
  <si>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</si>
  <si>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</si>
  <si>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</si>
  <si>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</si>
  <si>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</si>
  <si>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</si>
  <si>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</si>
  <si>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</si>
  <si>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</si>
  <si>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</si>
  <si>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</si>
  <si>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</si>
  <si>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</si>
  <si>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</si>
  <si>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</si>
  <si>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</si>
  <si>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</si>
  <si>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</si>
  <si>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</si>
  <si>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</si>
  <si>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</si>
  <si>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</si>
  <si>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</si>
  <si>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</si>
  <si>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</si>
  <si>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</si>
  <si>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</si>
  <si>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</si>
  <si>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</si>
  <si>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</si>
  <si>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</si>
  <si>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</si>
  <si>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</si>
  <si>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</si>
  <si>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</si>
  <si>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</si>
  <si>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</si>
  <si>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</si>
  <si>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</si>
  <si>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</si>
  <si>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</si>
  <si>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</si>
  <si>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</si>
  <si>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</si>
  <si>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</si>
  <si>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</si>
  <si>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</si>
  <si>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</si>
  <si>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</si>
  <si>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</si>
  <si>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</si>
  <si>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</si>
  <si>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</si>
  <si>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</si>
  <si>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</si>
  <si>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</si>
  <si>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</si>
  <si>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</si>
  <si>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</si>
  <si>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</si>
  <si>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</si>
  <si>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</si>
  <si>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</si>
  <si>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</si>
  <si>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</si>
  <si>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</si>
  <si>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</si>
  <si>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</si>
  <si>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</si>
  <si>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</si>
  <si>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</si>
  <si>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</si>
  <si>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</si>
  <si>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</si>
  <si>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</si>
  <si>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</si>
  <si>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</si>
  <si>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</si>
  <si>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</si>
  <si>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</si>
  <si>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</si>
  <si>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</si>
  <si>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</si>
  <si>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</si>
  <si>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</si>
  <si>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</si>
  <si>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</si>
  <si>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</si>
  <si>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</si>
  <si>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</si>
  <si>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</si>
  <si>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</si>
  <si>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</si>
  <si>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</si>
  <si>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</si>
  <si>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</si>
  <si>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</si>
  <si>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</si>
  <si>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</si>
  <si>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</si>
  <si>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</si>
  <si>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</si>
  <si>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</si>
  <si>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</si>
  <si>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</si>
  <si>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</si>
  <si>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</si>
  <si>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</si>
  <si>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</si>
  <si>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</si>
  <si>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</si>
  <si>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</si>
  <si>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</si>
  <si>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</si>
  <si>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</si>
  <si>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</si>
  <si>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</si>
  <si>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</si>
  <si>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</si>
  <si>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</si>
  <si>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</si>
  <si>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</si>
  <si>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</si>
  <si>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</si>
  <si>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</si>
  <si>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</si>
  <si>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</si>
  <si>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</si>
  <si>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</si>
  <si>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</si>
  <si>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</si>
  <si>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</si>
  <si>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</si>
  <si>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</si>
  <si>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</si>
  <si>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</si>
  <si>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</si>
  <si>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</si>
  <si>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</si>
  <si>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</si>
  <si>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</si>
  <si>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</si>
  <si>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</si>
  <si>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</si>
  <si>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</si>
  <si>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</si>
  <si>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</si>
  <si>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</si>
  <si>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</si>
  <si>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</si>
  <si>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</si>
  <si>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</si>
  <si>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</si>
  <si>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</si>
  <si>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</si>
  <si>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</si>
  <si>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</si>
  <si>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</si>
  <si>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</si>
  <si>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</si>
  <si>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</si>
  <si>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</si>
  <si>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</si>
  <si>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</si>
  <si>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</si>
  <si>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</si>
  <si>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</si>
  <si>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</si>
  <si>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</si>
  <si>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</si>
  <si>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</si>
  <si>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</si>
  <si>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</si>
  <si>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</si>
  <si>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</si>
  <si>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</si>
  <si>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</si>
  <si>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</si>
  <si>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</si>
  <si>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</si>
  <si>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</si>
  <si>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</si>
  <si>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</si>
  <si>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</si>
  <si>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</si>
  <si>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</si>
  <si>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</si>
  <si>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</si>
  <si>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</si>
  <si>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</si>
  <si>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</si>
  <si>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</si>
  <si>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</si>
  <si>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</si>
  <si>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</si>
  <si>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</si>
  <si>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</si>
  <si>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</si>
  <si>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</si>
  <si>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</si>
  <si>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</si>
  <si>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</si>
  <si>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</si>
  <si>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</si>
  <si>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</si>
  <si>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</si>
  <si>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</si>
  <si>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</si>
  <si>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</si>
  <si>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</si>
  <si>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</si>
  <si>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</si>
  <si>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</si>
  <si>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</si>
  <si>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</si>
  <si>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</si>
  <si>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</si>
  <si>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</si>
  <si>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</si>
  <si>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</si>
  <si>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</si>
  <si>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</si>
  <si>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</si>
  <si>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</si>
  <si>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</si>
  <si>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</si>
  <si>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</si>
  <si>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</si>
  <si>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</si>
  <si>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</si>
  <si>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</si>
  <si>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</si>
  <si>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</si>
  <si>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</si>
  <si>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</si>
  <si>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</si>
  <si>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</si>
  <si>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</si>
  <si>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</si>
  <si>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</si>
  <si>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</si>
  <si>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</si>
  <si>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</si>
  <si>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</si>
  <si>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</si>
  <si>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</si>
  <si>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</si>
  <si>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</si>
  <si>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</si>
  <si>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</si>
  <si>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</si>
  <si>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</si>
  <si>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</si>
  <si>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</si>
  <si>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</si>
  <si>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</si>
  <si>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</si>
  <si>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</si>
  <si>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</si>
  <si>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</si>
  <si>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</si>
  <si>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</si>
  <si>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</si>
  <si>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</si>
  <si>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</si>
  <si>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</si>
  <si>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</si>
  <si>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</si>
  <si>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</si>
  <si>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</si>
  <si>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</si>
  <si>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</si>
  <si>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</si>
  <si>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</si>
  <si>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</si>
  <si>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</si>
  <si>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</si>
  <si>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</si>
  <si>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</si>
  <si>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</si>
  <si>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</si>
  <si>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</si>
  <si>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</si>
  <si>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</si>
  <si>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</si>
  <si>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</si>
  <si>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</si>
  <si>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</si>
  <si>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</si>
  <si>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</si>
  <si>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</si>
  <si>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</si>
  <si>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</si>
  <si>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</si>
  <si>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</si>
  <si>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</si>
  <si>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</si>
  <si>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</si>
  <si>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</si>
  <si>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</si>
  <si>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</si>
  <si>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</si>
  <si>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</si>
  <si>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</si>
  <si>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</si>
  <si>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</si>
  <si>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</si>
  <si>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</si>
  <si>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</si>
  <si>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</si>
  <si>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</si>
  <si>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</si>
  <si>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</si>
  <si>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</si>
  <si>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</si>
  <si>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</si>
  <si>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</si>
  <si>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</si>
  <si>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</si>
  <si>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</si>
  <si>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</si>
  <si>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</si>
  <si>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</si>
  <si>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</si>
  <si>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</si>
  <si>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</si>
  <si>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</si>
  <si>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</si>
  <si>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</si>
  <si>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</si>
  <si>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</si>
  <si>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</si>
  <si>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</si>
  <si>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</si>
  <si>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</si>
  <si>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</si>
  <si>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</si>
  <si>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</si>
  <si>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</si>
  <si>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</si>
  <si>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</si>
  <si>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</si>
  <si>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</si>
  <si>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</si>
  <si>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</si>
  <si>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</si>
  <si>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</si>
  <si>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</si>
  <si>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</si>
  <si>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</si>
  <si>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</si>
  <si>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</si>
  <si>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</si>
  <si>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</si>
  <si>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</si>
  <si>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</si>
  <si>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</si>
  <si>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</si>
  <si>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</si>
  <si>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</si>
  <si>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</si>
  <si>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</si>
  <si>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</si>
  <si>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</si>
  <si>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</si>
  <si>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</si>
  <si>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</si>
  <si>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</si>
  <si>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</si>
  <si>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</si>
  <si>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</si>
  <si>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</si>
  <si>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</si>
  <si>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</si>
  <si>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</si>
  <si>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</si>
  <si>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</si>
  <si>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</si>
  <si>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</si>
  <si>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</si>
  <si>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</si>
  <si>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</si>
  <si>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</si>
  <si>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</si>
  <si>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</si>
  <si>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</si>
  <si>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</si>
  <si>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</si>
  <si>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</si>
  <si>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</si>
  <si>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</si>
  <si>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</si>
  <si>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</si>
  <si>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</si>
  <si>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</si>
  <si>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</si>
  <si>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</si>
  <si>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</si>
  <si>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</si>
  <si>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</si>
  <si>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</si>
  <si>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</si>
  <si>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</si>
  <si>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</si>
  <si>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</si>
  <si>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</si>
  <si>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</si>
  <si>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</si>
  <si>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</si>
  <si>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</si>
  <si>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</si>
  <si>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</si>
  <si>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</si>
  <si>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</si>
  <si>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</si>
  <si>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</si>
  <si>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</si>
  <si>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</si>
  <si>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</si>
  <si>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</si>
  <si>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</si>
  <si>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</si>
  <si>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</si>
  <si>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</si>
  <si>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</si>
  <si>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</si>
  <si>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</si>
  <si>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</si>
  <si>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</si>
  <si>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</si>
  <si>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</si>
  <si>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</si>
  <si>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</si>
  <si>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</si>
  <si>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</si>
  <si>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</si>
  <si>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</si>
  <si>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</si>
  <si>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</si>
  <si>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</si>
  <si>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</si>
  <si>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</si>
  <si>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</si>
  <si>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</si>
  <si>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</si>
  <si>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</si>
  <si>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</si>
  <si>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</si>
  <si>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</si>
  <si>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</si>
  <si>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</si>
  <si>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</si>
  <si>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</si>
  <si>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</si>
  <si>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</si>
  <si>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</si>
  <si>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</si>
  <si>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</si>
  <si>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</si>
  <si>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</si>
  <si>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</si>
  <si>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</si>
  <si>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</si>
  <si>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</si>
  <si>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</si>
  <si>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</si>
  <si>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</si>
  <si>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</si>
  <si>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</si>
  <si>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</si>
  <si>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</si>
  <si>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</si>
  <si>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</si>
  <si>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</si>
  <si>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</si>
  <si>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</si>
  <si>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</si>
  <si>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</si>
  <si>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</si>
  <si>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</si>
  <si>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</si>
  <si>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</si>
  <si>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</si>
  <si>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</si>
  <si>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</si>
  <si>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</si>
  <si>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</si>
  <si>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</si>
  <si>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</si>
  <si>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</si>
  <si>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</si>
  <si>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</si>
  <si>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</si>
  <si>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</si>
  <si>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</si>
  <si>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</si>
  <si>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</si>
  <si>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</si>
  <si>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</si>
  <si>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</si>
  <si>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</si>
  <si>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</si>
  <si>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</si>
  <si>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</si>
  <si>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</si>
  <si>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</si>
  <si>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</si>
  <si>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</si>
  <si>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</si>
  <si>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</si>
  <si>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</si>
  <si>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</si>
  <si>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</si>
  <si>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</si>
  <si>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</si>
  <si>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</si>
  <si>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</si>
  <si>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</si>
  <si>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</si>
  <si>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</si>
  <si>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</si>
  <si>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</si>
  <si>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</si>
  <si>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</si>
  <si>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</si>
  <si>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</si>
  <si>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</si>
  <si>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</si>
  <si>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</si>
  <si>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</si>
  <si>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</si>
  <si>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</si>
  <si>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</si>
  <si>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</si>
  <si>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</si>
  <si>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</si>
  <si>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</si>
  <si>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</si>
  <si>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</si>
  <si>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</si>
  <si>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</si>
  <si>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</si>
  <si>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</si>
  <si>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</si>
  <si>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</si>
  <si>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</si>
  <si>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</si>
  <si>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</si>
  <si>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</si>
  <si>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</si>
  <si>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</si>
  <si>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</si>
  <si>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</si>
  <si>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</si>
  <si>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</si>
  <si>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</si>
  <si>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</si>
  <si>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</si>
  <si>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</si>
  <si>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</si>
  <si>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</si>
  <si>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</si>
  <si>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</si>
  <si>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</si>
  <si>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</si>
  <si>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</si>
  <si>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</si>
  <si>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</si>
  <si>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</si>
  <si>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</si>
  <si>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</si>
  <si>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</si>
  <si>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</si>
  <si>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</si>
  <si>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</si>
  <si>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</si>
  <si>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</si>
  <si>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</si>
  <si>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</si>
  <si>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</si>
  <si>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</si>
  <si>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</si>
  <si>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</si>
  <si>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</si>
  <si>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</si>
  <si>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</si>
  <si>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</si>
  <si>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</si>
  <si>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</si>
  <si>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</si>
  <si>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</si>
  <si>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</si>
  <si>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</si>
  <si>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</si>
  <si>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</si>
  <si>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</si>
  <si>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</si>
  <si>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</si>
  <si>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</si>
  <si>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</si>
  <si>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</si>
  <si>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</si>
  <si>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</si>
  <si>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</si>
  <si>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</si>
  <si>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</si>
  <si>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</si>
  <si>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</si>
  <si>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</si>
  <si>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</si>
  <si>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</si>
  <si>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</si>
  <si>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</si>
  <si>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</si>
  <si>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</si>
  <si>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</si>
  <si>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</si>
  <si>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</si>
  <si>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</si>
  <si>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</si>
  <si>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</si>
  <si>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</si>
  <si>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</si>
  <si>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</si>
  <si>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</si>
  <si>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</si>
  <si>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</si>
  <si>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</si>
  <si>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</si>
  <si>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</si>
  <si>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</si>
  <si>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</si>
  <si>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</si>
  <si>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</si>
  <si>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</si>
  <si>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</si>
  <si>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</si>
  <si>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</si>
  <si>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</si>
  <si>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</si>
  <si>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</si>
  <si>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</si>
  <si>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</si>
  <si>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</si>
  <si>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</si>
  <si>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</si>
  <si>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</si>
  <si>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</si>
  <si>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</si>
  <si>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</si>
  <si>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</si>
  <si>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</si>
  <si>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</si>
  <si>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</si>
  <si>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</si>
  <si>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</si>
  <si>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</si>
  <si>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</si>
  <si>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</si>
  <si>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</si>
  <si>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</si>
  <si>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</si>
  <si>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</si>
  <si>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</si>
  <si>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</si>
  <si>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</si>
  <si>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</si>
  <si>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</si>
  <si>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</si>
  <si>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</si>
  <si>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</si>
  <si>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</si>
  <si>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</si>
  <si>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</si>
  <si>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</si>
  <si>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</si>
  <si>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</si>
  <si>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</si>
  <si>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</si>
  <si>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</si>
  <si>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</si>
  <si>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</si>
  <si>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</si>
  <si>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</si>
  <si>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</si>
  <si>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</si>
  <si>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</si>
  <si>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</si>
  <si>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</si>
  <si>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</si>
  <si>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</si>
  <si>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</si>
  <si>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</si>
  <si>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</si>
  <si>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</si>
  <si>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</si>
  <si>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</si>
  <si>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</si>
  <si>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</si>
  <si>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</si>
  <si>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</si>
  <si>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</si>
  <si>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</si>
  <si>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</si>
  <si>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</si>
  <si>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</si>
  <si>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</si>
  <si>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</si>
  <si>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</si>
  <si>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</si>
  <si>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</si>
  <si>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</si>
  <si>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</si>
  <si>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</si>
  <si>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</si>
  <si>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</si>
  <si>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</si>
  <si>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</si>
  <si>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</si>
  <si>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</si>
  <si>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</si>
  <si>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</si>
  <si>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</si>
  <si>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</si>
  <si>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</si>
  <si>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</si>
  <si>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</si>
  <si>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</si>
  <si>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</si>
  <si>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</si>
  <si>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</si>
  <si>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</si>
  <si>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</si>
  <si>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</si>
  <si>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</si>
  <si>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</si>
  <si>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</si>
  <si>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</si>
  <si>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</si>
  <si>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</si>
  <si>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</si>
  <si>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</si>
  <si>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</si>
  <si>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</si>
  <si>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</si>
  <si>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</si>
  <si>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</si>
  <si>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</si>
  <si>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</si>
  <si>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</si>
  <si>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</si>
  <si>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</si>
  <si>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</si>
  <si>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</si>
  <si>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</si>
  <si>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</si>
  <si>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</si>
  <si>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</si>
  <si>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</si>
  <si>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</si>
  <si>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</si>
  <si>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</si>
  <si>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</si>
  <si>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</si>
  <si>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</si>
  <si>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</si>
  <si>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</si>
  <si>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</si>
  <si>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</si>
  <si>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</si>
  <si>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</si>
  <si>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</si>
  <si>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</si>
  <si>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</si>
  <si>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</si>
  <si>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</si>
  <si>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</si>
  <si>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</si>
  <si>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</si>
  <si>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</si>
  <si>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</si>
  <si>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</si>
  <si>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</si>
  <si>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</si>
  <si>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</si>
  <si>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</si>
  <si>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</si>
  <si>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</si>
  <si>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</si>
  <si>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</si>
  <si>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</si>
  <si>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</si>
  <si>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</si>
  <si>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</si>
  <si>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</si>
  <si>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</si>
  <si>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</si>
  <si>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</si>
  <si>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</si>
  <si>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</si>
  <si>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</si>
  <si>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</si>
  <si>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</si>
  <si>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</si>
  <si>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</si>
  <si>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</si>
  <si>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</si>
  <si>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</si>
  <si>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</si>
  <si>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</si>
  <si>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</si>
  <si>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</si>
  <si>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</si>
  <si>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</si>
  <si>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</si>
  <si>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</si>
  <si>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</si>
  <si>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</si>
  <si>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</si>
  <si>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</si>
  <si>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</si>
  <si>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</si>
  <si>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</si>
  <si>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</si>
  <si>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</si>
  <si>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</si>
  <si>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</si>
  <si>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</si>
  <si>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</si>
  <si>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</si>
  <si>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</si>
  <si>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</si>
  <si>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</si>
  <si>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</si>
  <si>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</si>
  <si>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</si>
  <si>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</si>
  <si>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</si>
  <si>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</si>
  <si>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</si>
  <si>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</si>
  <si>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</si>
  <si>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</si>
  <si>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</si>
  <si>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</si>
  <si>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</si>
  <si>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</si>
  <si>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</si>
  <si>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</si>
  <si>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</si>
  <si>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</si>
  <si>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</si>
  <si>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</si>
  <si>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</si>
  <si>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</si>
  <si>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</si>
  <si>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</si>
  <si>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</si>
  <si>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</si>
  <si>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</si>
  <si>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</si>
  <si>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</si>
  <si>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</si>
  <si>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</si>
  <si>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</si>
  <si>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</si>
  <si>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</si>
  <si>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</si>
  <si>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</si>
  <si>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</si>
  <si>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</si>
  <si>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</si>
  <si>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</si>
  <si>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</si>
  <si>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</si>
  <si>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</si>
  <si>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</si>
  <si>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</si>
  <si>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</si>
  <si>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</si>
  <si>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</si>
  <si>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</si>
  <si>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</si>
  <si>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</si>
  <si>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</si>
  <si>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</si>
  <si>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</si>
  <si>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</si>
  <si>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</si>
  <si>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</si>
  <si>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</si>
  <si>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</si>
  <si>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</si>
  <si>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</si>
  <si>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</si>
  <si>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</si>
  <si>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</si>
  <si>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</si>
  <si>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</si>
  <si>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</si>
  <si>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</si>
  <si>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</si>
  <si>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</si>
  <si>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</si>
  <si>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</si>
  <si>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</si>
  <si>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</si>
  <si>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</si>
  <si>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</si>
  <si>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</si>
  <si>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</si>
  <si>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</si>
  <si>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</si>
  <si>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</si>
  <si>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</si>
  <si>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</si>
  <si>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</si>
  <si>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</si>
  <si>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</si>
  <si>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</si>
  <si>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</si>
  <si>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</si>
  <si>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</si>
  <si>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</si>
  <si>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</si>
  <si>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</si>
  <si>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</si>
  <si>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</si>
  <si>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</si>
  <si>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</si>
  <si>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</si>
  <si>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</si>
  <si>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</si>
  <si>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</si>
  <si>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</si>
  <si>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</si>
  <si>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</si>
  <si>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</si>
  <si>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</si>
  <si>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</si>
  <si>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</si>
  <si>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</si>
  <si>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</si>
  <si>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</si>
  <si>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</si>
  <si>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</si>
  <si>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</si>
  <si>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</si>
  <si>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</si>
  <si>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</si>
  <si>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</si>
  <si>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</si>
  <si>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</si>
  <si>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</si>
  <si>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</si>
  <si>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</si>
  <si>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</si>
  <si>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</si>
  <si>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</si>
  <si>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</si>
  <si>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</si>
  <si>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</si>
  <si>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</si>
  <si>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</si>
  <si>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</si>
  <si>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</si>
  <si>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</si>
  <si>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</si>
  <si>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</si>
  <si>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</si>
  <si>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</si>
  <si>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</si>
  <si>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</si>
  <si>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</si>
  <si>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</si>
  <si>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</si>
  <si>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</si>
  <si>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</si>
  <si>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</si>
  <si>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</si>
  <si>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</si>
  <si>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</si>
  <si>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</si>
  <si>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</si>
  <si>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</si>
  <si>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</si>
  <si>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</si>
  <si>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</si>
  <si>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</si>
  <si>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</si>
  <si>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</si>
  <si>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</si>
  <si>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</si>
  <si>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</si>
  <si>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</si>
  <si>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</si>
  <si>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</si>
  <si>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</si>
  <si>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</si>
  <si>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</si>
  <si>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</si>
  <si>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</si>
  <si>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</si>
  <si>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</si>
  <si>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</si>
  <si>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</si>
  <si>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</si>
  <si>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</si>
  <si>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</si>
  <si>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</si>
  <si>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</si>
  <si>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</si>
  <si>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</si>
  <si>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</si>
  <si>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</si>
  <si>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</si>
  <si>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</si>
  <si>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</si>
  <si>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</si>
  <si>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</si>
  <si>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</si>
  <si>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</si>
  <si>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</si>
  <si>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</si>
  <si>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</si>
  <si>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</si>
  <si>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</si>
  <si>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</si>
  <si>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</si>
  <si>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</si>
  <si>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</si>
  <si>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</si>
  <si>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</si>
  <si>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</si>
  <si>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</si>
  <si>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</si>
  <si>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</si>
  <si>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</si>
  <si>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</si>
  <si>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</si>
  <si>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</si>
  <si>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</si>
  <si>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</si>
  <si>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</si>
  <si>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</si>
  <si>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</si>
  <si>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</si>
  <si>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</si>
  <si>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</si>
  <si>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</si>
  <si>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</si>
  <si>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</si>
  <si>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</si>
  <si>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</si>
  <si>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</si>
  <si>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</si>
  <si>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</si>
  <si>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</si>
  <si>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</si>
  <si>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</si>
  <si>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</si>
  <si>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</si>
  <si>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</si>
  <si>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</si>
  <si>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</si>
  <si>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</si>
  <si>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</si>
  <si>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</si>
  <si>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</si>
  <si>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</si>
  <si>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</si>
  <si>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</si>
  <si>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</si>
  <si>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</si>
  <si>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</si>
  <si>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</si>
  <si>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</si>
  <si>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</si>
  <si>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</si>
  <si>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</si>
  <si>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</si>
  <si>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</si>
  <si>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</si>
  <si>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</si>
  <si>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</si>
  <si>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</si>
  <si>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</si>
  <si>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</si>
  <si>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</si>
  <si>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</si>
  <si>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</si>
  <si>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</si>
  <si>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</si>
  <si>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</si>
  <si>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</si>
  <si>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</si>
  <si>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</si>
  <si>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</si>
  <si>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</si>
  <si>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</si>
  <si>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</si>
  <si>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</si>
  <si>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</si>
  <si>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</si>
  <si>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</si>
  <si>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</si>
  <si>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</si>
  <si>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</si>
  <si>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</si>
  <si>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</si>
  <si>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</si>
  <si>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</si>
  <si>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</si>
  <si>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</si>
  <si>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</si>
  <si>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</si>
  <si>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</si>
  <si>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</si>
  <si>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</si>
  <si>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</si>
  <si>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</si>
  <si>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</si>
  <si>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</si>
  <si>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</si>
  <si>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</si>
  <si>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</si>
  <si>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</si>
  <si>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</si>
  <si>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</si>
  <si>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</si>
  <si>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</si>
  <si>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</si>
  <si>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</si>
  <si>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</si>
  <si>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</si>
  <si>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</si>
  <si>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</si>
  <si>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</si>
  <si>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</si>
  <si>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</si>
  <si>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</si>
  <si>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</si>
  <si>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</si>
  <si>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</si>
  <si>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</si>
  <si>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</si>
  <si>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</si>
  <si>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</si>
  <si>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</si>
  <si>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</si>
  <si>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</si>
  <si>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</si>
  <si>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</si>
  <si>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</si>
  <si>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</si>
  <si>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</si>
  <si>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</si>
  <si>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</si>
  <si>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</si>
  <si>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</si>
  <si>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</si>
  <si>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</si>
  <si>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</si>
  <si>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</si>
  <si>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</si>
  <si>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</si>
  <si>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</si>
  <si>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</si>
  <si>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</si>
  <si>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</si>
  <si>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</si>
  <si>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</si>
  <si>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</si>
  <si>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</si>
  <si>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</si>
  <si>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</si>
  <si>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</si>
  <si>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</si>
  <si>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</si>
  <si>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</si>
  <si>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</si>
  <si>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</si>
  <si>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</si>
  <si>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</si>
  <si>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</si>
  <si>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</si>
  <si>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</si>
  <si>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</si>
  <si>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</si>
  <si>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</si>
  <si>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</si>
  <si>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</si>
  <si>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</si>
  <si>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</si>
  <si>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</si>
  <si>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</si>
  <si>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</si>
  <si>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</si>
  <si>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</si>
  <si>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</si>
  <si>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</si>
  <si>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</si>
  <si>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</si>
  <si>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</si>
  <si>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</si>
  <si>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</si>
  <si>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</si>
  <si>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</si>
  <si>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</si>
  <si>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</si>
  <si>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</si>
  <si>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</si>
  <si>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</si>
  <si>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</si>
  <si>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</si>
  <si>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</si>
  <si>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</si>
  <si>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</si>
  <si>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</si>
  <si>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</si>
  <si>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</si>
  <si>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</si>
  <si>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</si>
  <si>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</si>
  <si>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</si>
  <si>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</si>
  <si>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</si>
  <si>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</si>
  <si>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</si>
  <si>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</si>
  <si>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</si>
  <si>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</si>
  <si>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</si>
  <si>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</si>
  <si>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</si>
  <si>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</si>
  <si>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</si>
  <si>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</si>
  <si>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</si>
  <si>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</si>
  <si>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</si>
  <si>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</si>
  <si>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</si>
  <si>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</si>
  <si>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</si>
  <si>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</si>
  <si>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</si>
  <si>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</si>
  <si>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</si>
  <si>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</si>
  <si>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</si>
  <si>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</si>
  <si>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</si>
  <si>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</si>
  <si>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</si>
  <si>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</si>
  <si>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</si>
  <si>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</si>
  <si>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</si>
  <si>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</si>
  <si>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</si>
  <si>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</si>
  <si>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</si>
  <si>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</si>
  <si>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</si>
  <si>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</si>
  <si>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</si>
  <si>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</si>
  <si>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</si>
  <si>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</si>
  <si>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</si>
  <si>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</si>
  <si>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</si>
  <si>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</si>
  <si>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</si>
  <si>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</si>
  <si>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</si>
  <si>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</si>
  <si>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</si>
  <si>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</si>
  <si>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</si>
  <si>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</si>
  <si>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</si>
  <si>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</si>
  <si>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</si>
  <si>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</si>
  <si>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</si>
  <si>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</si>
  <si>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</si>
  <si>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</si>
  <si>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</si>
  <si>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</si>
  <si>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</si>
  <si>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</si>
  <si>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</si>
  <si>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</si>
  <si>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</si>
  <si>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</si>
  <si>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</si>
  <si>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</si>
  <si>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</si>
  <si>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</si>
  <si>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</si>
  <si>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</si>
  <si>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</si>
  <si>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</si>
  <si>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</si>
  <si>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</si>
  <si>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</si>
  <si>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</si>
  <si>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</si>
  <si>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</si>
  <si>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</si>
  <si>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</si>
  <si>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</si>
  <si>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</si>
  <si>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</si>
  <si>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</si>
  <si>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</si>
  <si>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</si>
  <si>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</si>
  <si>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</si>
  <si>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</si>
  <si>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</si>
  <si>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</si>
  <si>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</si>
  <si>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</si>
  <si>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</si>
  <si>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</si>
  <si>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</si>
  <si>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</si>
  <si>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</si>
  <si>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</si>
  <si>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</si>
  <si>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</si>
  <si>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</si>
  <si>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</si>
  <si>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</si>
  <si>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</si>
  <si>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</si>
  <si>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</si>
  <si>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</si>
  <si>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</si>
  <si>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</si>
  <si>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</si>
  <si>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</si>
  <si>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</si>
  <si>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</si>
  <si>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</si>
  <si>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</si>
  <si>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</si>
  <si>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</si>
  <si>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</si>
  <si>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</si>
  <si>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</si>
  <si>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</si>
  <si>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</si>
  <si>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</si>
  <si>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</si>
  <si>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</si>
  <si>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</si>
  <si>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</si>
  <si>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</si>
  <si>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</si>
  <si>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</si>
  <si>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</si>
  <si>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</si>
  <si>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</si>
  <si>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</si>
  <si>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</si>
  <si>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</si>
  <si>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</si>
  <si>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</si>
  <si>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</si>
  <si>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</si>
  <si>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</si>
  <si>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</si>
  <si>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</si>
  <si>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</si>
  <si>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</si>
  <si>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</si>
  <si>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</si>
  <si>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</si>
  <si>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</si>
  <si>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</si>
  <si>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</si>
  <si>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</si>
  <si>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</si>
  <si>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</si>
  <si>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</si>
  <si>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</si>
  <si>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</si>
  <si>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</si>
  <si>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</si>
  <si>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</si>
  <si>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</si>
  <si>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</si>
  <si>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</si>
  <si>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</si>
  <si>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</si>
  <si>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</si>
  <si>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</si>
  <si>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</si>
  <si>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</si>
  <si>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</si>
  <si>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</si>
  <si>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</si>
  <si>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</si>
  <si>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</si>
  <si>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</si>
  <si>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</si>
  <si>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</si>
  <si>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</si>
  <si>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</si>
  <si>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</si>
  <si>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</si>
  <si>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</si>
  <si>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</si>
  <si>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</si>
  <si>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</si>
  <si>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</si>
  <si>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</si>
  <si>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</si>
  <si>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</si>
  <si>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</si>
  <si>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</si>
  <si>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</si>
  <si>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</si>
  <si>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</si>
  <si>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</si>
  <si>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</si>
  <si>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</si>
  <si>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</si>
  <si>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</si>
  <si>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</si>
  <si>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</si>
  <si>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</si>
  <si>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</si>
  <si>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</si>
  <si>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</si>
  <si>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</si>
  <si>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</si>
  <si>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</si>
  <si>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</si>
  <si>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</si>
  <si>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</si>
  <si>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</si>
  <si>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</si>
  <si>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</si>
  <si>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</si>
  <si>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</si>
  <si>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</si>
  <si>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</si>
  <si>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</si>
  <si>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</si>
  <si>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</si>
  <si>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</si>
  <si>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</si>
  <si>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</si>
  <si>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</si>
  <si>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</si>
  <si>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</si>
  <si>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</si>
  <si>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</si>
  <si>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</si>
  <si>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</si>
  <si>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</si>
  <si>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</si>
  <si>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</si>
  <si>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</si>
  <si>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</si>
  <si>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</si>
  <si>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</si>
  <si>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</si>
  <si>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</si>
  <si>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</si>
  <si>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</si>
  <si>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</si>
  <si>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</si>
  <si>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</si>
  <si>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</si>
  <si>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</si>
  <si>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</si>
  <si>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</si>
  <si>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</si>
  <si>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</si>
  <si>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</si>
  <si>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</si>
  <si>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</si>
  <si>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</si>
  <si>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</si>
  <si>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</si>
  <si>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</si>
  <si>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</si>
  <si>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</si>
  <si>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</si>
  <si>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</si>
  <si>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</si>
  <si>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</si>
  <si>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</si>
  <si>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</si>
  <si>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</si>
  <si>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</si>
  <si>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</si>
  <si>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</si>
  <si>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</si>
  <si>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</si>
  <si>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</si>
  <si>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</si>
  <si>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</si>
  <si>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</si>
  <si>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</si>
  <si>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</si>
  <si>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</si>
  <si>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</si>
  <si>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</si>
  <si>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</si>
  <si>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</si>
  <si>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</si>
  <si>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</si>
  <si>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</si>
  <si>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</si>
  <si>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</si>
  <si>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</si>
  <si>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</si>
  <si>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</si>
  <si>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</si>
  <si>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</si>
  <si>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</si>
  <si>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</si>
  <si>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</si>
  <si>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</si>
  <si>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</si>
  <si>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</si>
  <si>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</si>
  <si>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</si>
  <si>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</si>
  <si>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</si>
  <si>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</si>
  <si>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</si>
  <si>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</si>
  <si>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</si>
  <si>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</si>
  <si>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</si>
  <si>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</si>
  <si>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</si>
  <si>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</si>
  <si>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</si>
  <si>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</si>
  <si>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</si>
  <si>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</si>
  <si>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</si>
  <si>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</si>
  <si>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</si>
  <si>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</si>
  <si>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</si>
  <si>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</si>
  <si>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</si>
  <si>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</si>
  <si>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</si>
  <si>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</si>
  <si>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</si>
  <si>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</si>
  <si>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</si>
  <si>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</si>
  <si>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</si>
  <si>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</si>
  <si>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</si>
  <si>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</si>
  <si>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</si>
  <si>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</si>
  <si>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</si>
  <si>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</si>
  <si>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</si>
  <si>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</si>
  <si>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</si>
  <si>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</si>
  <si>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</si>
  <si>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</si>
  <si>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</si>
  <si>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</si>
  <si>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</si>
  <si>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</si>
  <si>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</si>
  <si>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</si>
  <si>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</si>
  <si>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</si>
  <si>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</si>
  <si>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</si>
  <si>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</si>
  <si>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</si>
  <si>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</si>
  <si>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</si>
  <si>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</si>
  <si>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</si>
  <si>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</si>
  <si>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</si>
  <si>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</si>
  <si>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</si>
  <si>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</si>
  <si>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</si>
  <si>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</si>
  <si>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</si>
  <si>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</si>
  <si>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</si>
  <si>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</si>
  <si>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</si>
  <si>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</si>
  <si>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</si>
  <si>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</si>
  <si>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</si>
  <si>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</si>
  <si>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</si>
  <si>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</si>
  <si>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</si>
  <si>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</si>
  <si>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</si>
  <si>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</si>
  <si>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</si>
  <si>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</si>
  <si>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</si>
  <si>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</si>
  <si>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</si>
  <si>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</si>
  <si>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</si>
  <si>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</si>
  <si>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</si>
  <si>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</si>
  <si>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</si>
  <si>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</si>
  <si>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</si>
  <si>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</si>
  <si>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</si>
  <si>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</si>
  <si>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</si>
  <si>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</si>
  <si>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</si>
  <si>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</si>
  <si>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</si>
  <si>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</si>
  <si>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</si>
  <si>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</si>
  <si>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</si>
  <si>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</si>
  <si>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</si>
  <si>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</si>
  <si>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</si>
  <si>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</si>
  <si>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</si>
  <si>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</si>
  <si>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</si>
  <si>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</si>
  <si>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</si>
  <si>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</si>
  <si>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</si>
  <si>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</si>
  <si>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</si>
  <si>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</si>
  <si>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</si>
  <si>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</si>
  <si>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</si>
  <si>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</si>
  <si>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</si>
  <si>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</si>
  <si>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</si>
  <si>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</si>
  <si>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</si>
  <si>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</si>
  <si>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</si>
  <si>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</si>
  <si>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</si>
  <si>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</si>
  <si>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</si>
  <si>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</si>
  <si>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</si>
  <si>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</si>
  <si>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</si>
  <si>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</si>
  <si>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</si>
  <si>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</si>
  <si>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</si>
  <si>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</si>
  <si>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</si>
  <si>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</si>
  <si>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</si>
  <si>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</si>
  <si>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</si>
  <si>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</si>
  <si>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</si>
  <si>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</si>
  <si>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</si>
  <si>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</si>
  <si>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</si>
  <si>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</si>
  <si>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</si>
  <si>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</si>
  <si>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</si>
  <si>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</si>
  <si>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</si>
  <si>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</si>
  <si>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</si>
  <si>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</si>
  <si>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</si>
  <si>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</si>
  <si>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</si>
  <si>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</si>
  <si>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</si>
  <si>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</si>
  <si>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</si>
  <si>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</si>
  <si>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</si>
  <si>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</si>
  <si>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</si>
  <si>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</si>
  <si>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</si>
  <si>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</si>
  <si>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</si>
  <si>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</si>
  <si>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</si>
  <si>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</si>
  <si>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</si>
  <si>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</si>
  <si>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</si>
  <si>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</si>
  <si>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</si>
  <si>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</si>
  <si>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</si>
  <si>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</si>
  <si>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</si>
  <si>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</si>
  <si>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</si>
  <si>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</si>
  <si>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</si>
  <si>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</si>
  <si>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</si>
  <si>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</si>
  <si>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</si>
  <si>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</si>
  <si>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</si>
  <si>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</si>
  <si>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</si>
  <si>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</si>
  <si>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</si>
  <si>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</si>
  <si>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</si>
  <si>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</si>
  <si>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</si>
  <si>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</si>
  <si>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</si>
  <si>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</si>
  <si>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</si>
  <si>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</si>
  <si>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</si>
  <si>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</si>
  <si>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</si>
  <si>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</si>
  <si>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</si>
  <si>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</si>
  <si>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</si>
  <si>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</si>
  <si>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</si>
  <si>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</si>
  <si>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</si>
  <si>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</si>
  <si>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</si>
  <si>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</si>
  <si>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</si>
  <si>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</si>
  <si>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</si>
  <si>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</si>
  <si>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</si>
  <si>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</si>
  <si>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</si>
  <si>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</si>
  <si>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</si>
  <si>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</si>
  <si>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</si>
  <si>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</si>
  <si>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</si>
  <si>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</si>
  <si>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</si>
  <si>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</si>
  <si>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</si>
  <si>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</si>
  <si>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</si>
  <si>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</si>
  <si>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</si>
  <si>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</si>
  <si>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</si>
  <si>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</si>
  <si>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</si>
  <si>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</si>
  <si>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</si>
  <si>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</si>
  <si>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</si>
  <si>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</si>
  <si>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</si>
  <si>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</si>
  <si>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</si>
  <si>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</si>
  <si>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</si>
  <si>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</si>
  <si>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</si>
  <si>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</si>
  <si>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</si>
  <si>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</si>
  <si>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</si>
  <si>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</si>
  <si>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</si>
  <si>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</si>
  <si>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</si>
  <si>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</si>
  <si>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</si>
  <si>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</si>
  <si>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</si>
  <si>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</si>
  <si>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</si>
  <si>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</si>
  <si>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</si>
  <si>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</si>
  <si>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</si>
  <si>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</si>
  <si>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</si>
  <si>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</si>
  <si>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</si>
  <si>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</si>
  <si>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</si>
  <si>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</si>
  <si>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</si>
  <si>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</si>
  <si>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</si>
  <si>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</si>
  <si>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</si>
  <si>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</si>
  <si>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</si>
  <si>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</si>
  <si>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</si>
  <si>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</si>
  <si>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</si>
  <si>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</si>
  <si>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</si>
  <si>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</si>
  <si>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</si>
  <si>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</si>
  <si>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</si>
  <si>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</si>
  <si>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</si>
  <si>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</si>
  <si>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</si>
  <si>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</si>
  <si>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</si>
  <si>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</si>
  <si>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</si>
  <si>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</si>
  <si>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</si>
  <si>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</si>
  <si>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</si>
  <si>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</si>
  <si>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</si>
  <si>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</si>
  <si>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</si>
  <si>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</si>
  <si>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</si>
  <si>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</si>
  <si>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</si>
  <si>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</si>
  <si>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</si>
  <si>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</si>
  <si>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</si>
  <si>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</si>
  <si>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</si>
  <si>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</si>
  <si>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</si>
  <si>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</si>
  <si>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</si>
  <si>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</si>
  <si>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</si>
  <si>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</si>
  <si>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</si>
  <si>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</si>
  <si>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</si>
  <si>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</si>
  <si>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</si>
  <si>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</si>
  <si>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</si>
  <si>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</si>
  <si>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</si>
  <si>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</si>
  <si>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</si>
  <si>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</si>
  <si>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</si>
  <si>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</si>
  <si>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</si>
  <si>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</si>
  <si>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</si>
  <si>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</si>
  <si>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</si>
  <si>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</si>
  <si>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</si>
  <si>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</si>
  <si>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</si>
  <si>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</si>
  <si>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</si>
  <si>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</si>
  <si>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</si>
  <si>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</si>
  <si>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</si>
  <si>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</si>
  <si>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</si>
  <si>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</si>
  <si>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</si>
  <si>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</si>
  <si>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</si>
  <si>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</si>
  <si>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</si>
  <si>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</si>
  <si>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</si>
  <si>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</si>
  <si>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</si>
  <si>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</si>
  <si>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</si>
  <si>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</si>
  <si>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</si>
  <si>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</si>
  <si>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</si>
  <si>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</si>
  <si>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</si>
  <si>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</si>
  <si>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</si>
  <si>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</si>
  <si>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</si>
  <si>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</si>
  <si>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</si>
  <si>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</si>
  <si>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</si>
  <si>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</si>
  <si>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</si>
  <si>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</si>
  <si>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</si>
  <si>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</si>
  <si>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</si>
  <si>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</si>
  <si>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</si>
  <si>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</si>
  <si>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</si>
  <si>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</si>
  <si>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</si>
  <si>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</si>
  <si>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</si>
  <si>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</si>
  <si>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</si>
  <si>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</si>
  <si>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</si>
  <si>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</si>
  <si>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</si>
  <si>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</si>
  <si>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</si>
  <si>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</si>
  <si>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</si>
  <si>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</si>
  <si>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</si>
  <si>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</si>
  <si>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</si>
  <si>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</si>
  <si>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</si>
  <si>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</si>
  <si>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</si>
  <si>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</si>
  <si>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</si>
  <si>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</si>
  <si>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</si>
  <si>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</si>
  <si>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</si>
  <si>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</si>
  <si>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</si>
  <si>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</si>
  <si>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</si>
  <si>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</si>
  <si>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</si>
  <si>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</si>
  <si>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</si>
  <si>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</si>
  <si>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</si>
  <si>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</si>
  <si>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</si>
  <si>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</si>
  <si>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</si>
  <si>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</si>
  <si>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</si>
  <si>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</si>
  <si>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</si>
  <si>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</si>
  <si>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</si>
  <si>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</si>
  <si>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</si>
  <si>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</si>
  <si>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</si>
  <si>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</si>
  <si>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</si>
  <si>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</si>
  <si>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</si>
  <si>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</si>
  <si>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</si>
  <si>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</si>
  <si>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</si>
  <si>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</si>
  <si>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</si>
  <si>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</si>
  <si>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</si>
  <si>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</si>
  <si>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</si>
  <si>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</si>
  <si>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</si>
  <si>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</si>
  <si>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</si>
  <si>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</si>
  <si>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</si>
  <si>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</si>
  <si>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</si>
  <si>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</si>
  <si>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</si>
  <si>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</si>
  <si>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</si>
  <si>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</si>
  <si>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</si>
  <si>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</si>
  <si>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</si>
  <si>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</si>
  <si>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</si>
  <si>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</si>
  <si>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</si>
  <si>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</si>
  <si>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</si>
  <si>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</si>
  <si>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</si>
  <si>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</si>
  <si>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</si>
  <si>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</si>
  <si>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</si>
  <si>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</si>
  <si>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</si>
  <si>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</si>
  <si>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</si>
  <si>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</si>
  <si>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</si>
  <si>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</si>
  <si>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</si>
  <si>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</si>
  <si>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</si>
  <si>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</si>
  <si>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</si>
  <si>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</si>
  <si>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</si>
  <si>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</si>
  <si>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</si>
  <si>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</si>
  <si>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</si>
  <si>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</si>
  <si>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</si>
  <si>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</si>
  <si>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</si>
  <si>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</si>
  <si>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</si>
  <si>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</si>
  <si>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</si>
  <si>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</si>
  <si>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</si>
  <si>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</si>
  <si>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</si>
  <si>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</si>
  <si>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</si>
  <si>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</si>
  <si>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</si>
  <si>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</si>
  <si>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</si>
  <si>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</si>
  <si>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</si>
  <si>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</si>
  <si>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</si>
  <si>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</si>
  <si>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</si>
  <si>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</si>
  <si>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</si>
  <si>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</si>
  <si>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</si>
  <si>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</si>
  <si>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</si>
  <si>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</si>
  <si>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</si>
  <si>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</si>
  <si>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</si>
  <si>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</si>
  <si>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</si>
  <si>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</si>
  <si>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</si>
  <si>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</si>
  <si>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</si>
  <si>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</si>
  <si>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</si>
  <si>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</si>
  <si>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</si>
  <si>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</si>
  <si>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</si>
  <si>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</si>
  <si>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</si>
  <si>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</si>
  <si>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</si>
  <si>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</si>
  <si>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</si>
  <si>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</si>
  <si>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</si>
  <si>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</si>
  <si>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</si>
  <si>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</si>
  <si>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</si>
  <si>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</si>
  <si>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</si>
  <si>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</si>
  <si>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</si>
  <si>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</si>
  <si>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</si>
  <si>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</si>
  <si>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</si>
  <si>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</si>
  <si>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</si>
  <si>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</si>
  <si>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</si>
  <si>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</si>
  <si>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</si>
  <si>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</si>
  <si>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</si>
  <si>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</si>
  <si>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</si>
  <si>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</si>
  <si>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</si>
  <si>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</si>
  <si>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</si>
  <si>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</si>
  <si>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</si>
  <si>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</si>
  <si>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</si>
  <si>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</si>
  <si>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</si>
  <si>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</si>
  <si>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</si>
  <si>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</si>
  <si>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</si>
  <si>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</si>
  <si>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</si>
  <si>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</si>
  <si>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</si>
  <si>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</si>
  <si>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</si>
  <si>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</si>
  <si>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</si>
  <si>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</si>
  <si>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</si>
  <si>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</si>
  <si>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</si>
  <si>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</si>
  <si>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</si>
  <si>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</si>
  <si>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</si>
  <si>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</si>
  <si>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</si>
  <si>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</si>
  <si>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</si>
  <si>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</si>
  <si>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</si>
  <si>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</si>
  <si>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</si>
  <si>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</si>
  <si>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</si>
  <si>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</si>
  <si>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</si>
  <si>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</si>
  <si>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</si>
  <si>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</si>
  <si>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</si>
  <si>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</si>
  <si>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</si>
  <si>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</si>
  <si>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</si>
  <si>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</si>
  <si>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</si>
  <si>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</si>
  <si>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</si>
  <si>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</si>
  <si>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</si>
  <si>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</si>
  <si>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</si>
  <si>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</si>
  <si>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</si>
  <si>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</si>
  <si>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</si>
  <si>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</si>
  <si>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</si>
  <si>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</si>
  <si>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</si>
  <si>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</si>
  <si>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</si>
  <si>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</si>
  <si>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</si>
  <si>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</si>
  <si>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</si>
  <si>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</si>
  <si>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</si>
  <si>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</si>
  <si>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</si>
  <si>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</si>
  <si>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</si>
  <si>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</si>
  <si>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</si>
  <si>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</si>
  <si>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</si>
  <si>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</si>
  <si>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</si>
  <si>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</si>
  <si>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</si>
  <si>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</si>
  <si>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</si>
  <si>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</si>
  <si>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</si>
  <si>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</si>
  <si>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</si>
  <si>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</si>
  <si>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</si>
  <si>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</si>
  <si>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</si>
  <si>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</si>
  <si>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</si>
  <si>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</si>
  <si>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</si>
  <si>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</si>
  <si>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</si>
  <si>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</si>
  <si>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</si>
  <si>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</si>
  <si>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</si>
  <si>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</si>
  <si>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</si>
  <si>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</si>
  <si>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</si>
  <si>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</si>
  <si>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</si>
  <si>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</si>
  <si>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</si>
  <si>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</si>
  <si>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</si>
  <si>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</si>
  <si>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</si>
  <si>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</si>
  <si>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</si>
  <si>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</si>
  <si>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</si>
  <si>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</si>
  <si>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</si>
  <si>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</si>
  <si>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</si>
  <si>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</si>
  <si>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</si>
  <si>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</si>
  <si>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</si>
  <si>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</si>
  <si>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</si>
  <si>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</si>
  <si>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</si>
  <si>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</si>
  <si>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</si>
  <si>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</si>
  <si>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</si>
  <si>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</si>
  <si>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</si>
  <si>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</si>
  <si>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</si>
  <si>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</si>
  <si>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</si>
  <si>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</si>
  <si>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</si>
  <si>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</si>
  <si>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</si>
  <si>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</si>
  <si>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</si>
  <si>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</si>
  <si>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</si>
  <si>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</si>
  <si>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</si>
  <si>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</si>
  <si>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</si>
  <si>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</si>
  <si>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</si>
  <si>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</si>
  <si>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</si>
  <si>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</si>
  <si>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</si>
  <si>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</si>
  <si>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</si>
  <si>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</si>
  <si>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</si>
  <si>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</si>
  <si>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</si>
  <si>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</si>
  <si>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</si>
  <si>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</si>
  <si>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</si>
  <si>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</si>
  <si>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</si>
  <si>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</si>
  <si>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</si>
  <si>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</si>
  <si>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</si>
  <si>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</si>
  <si>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</si>
  <si>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</si>
  <si>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</si>
  <si>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</si>
  <si>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</si>
  <si>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</si>
  <si>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</si>
  <si>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</si>
  <si>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</si>
  <si>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</si>
  <si>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</si>
  <si>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</si>
  <si>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</si>
  <si>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</si>
  <si>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</si>
  <si>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</si>
  <si>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</si>
  <si>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</si>
  <si>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</si>
  <si>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</si>
  <si>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</si>
  <si>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</si>
  <si>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</si>
  <si>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</si>
  <si>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</si>
  <si>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</si>
  <si>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</si>
  <si>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</si>
  <si>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</si>
  <si>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</si>
  <si>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</si>
  <si>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</si>
  <si>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</si>
  <si>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</si>
  <si>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</si>
  <si>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</si>
  <si>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</si>
  <si>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</si>
  <si>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</si>
  <si>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</si>
  <si>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</si>
  <si>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</si>
  <si>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</si>
  <si>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</si>
  <si>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</si>
  <si>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</si>
  <si>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</si>
  <si>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</si>
  <si>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</si>
  <si>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</si>
  <si>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</si>
  <si>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</si>
  <si>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</si>
  <si>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</si>
  <si>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</si>
  <si>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</si>
  <si>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</si>
  <si>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</si>
  <si>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</si>
  <si>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</si>
  <si>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</si>
  <si>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</si>
  <si>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</si>
  <si>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</si>
  <si>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</si>
  <si>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</si>
  <si>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</si>
  <si>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</si>
  <si>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</si>
  <si>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</si>
  <si>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</si>
  <si>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</si>
  <si>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</si>
  <si>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</si>
  <si>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</si>
  <si>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</si>
  <si>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</si>
  <si>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</si>
  <si>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</si>
  <si>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</si>
  <si>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</si>
  <si>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</si>
  <si>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</si>
  <si>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</si>
  <si>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</si>
  <si>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</si>
  <si>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</si>
  <si>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</si>
  <si>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</si>
  <si>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</si>
  <si>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</si>
  <si>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</si>
  <si>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</si>
  <si>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</si>
  <si>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</si>
  <si>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</si>
  <si>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</si>
  <si>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</si>
  <si>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</si>
  <si>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</si>
  <si>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</si>
  <si>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</si>
  <si>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</si>
  <si>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</si>
  <si>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</si>
  <si>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</si>
  <si>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</si>
  <si>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</si>
  <si>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</si>
  <si>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</si>
  <si>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</si>
  <si>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</si>
  <si>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</si>
  <si>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</si>
  <si>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</si>
  <si>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</si>
  <si>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</si>
  <si>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</si>
  <si>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</si>
  <si>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</si>
  <si>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</si>
  <si>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</si>
  <si>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</si>
  <si>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</si>
  <si>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</si>
  <si>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</si>
  <si>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</si>
  <si>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</si>
  <si>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</si>
  <si>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</si>
  <si>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</si>
  <si>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</si>
  <si>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</si>
  <si>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</si>
  <si>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</si>
  <si>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</si>
  <si>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</si>
  <si>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</si>
  <si>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</si>
  <si>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</si>
  <si>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</si>
  <si>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</si>
  <si>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</si>
  <si>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</si>
  <si>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</si>
  <si>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</si>
  <si>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</si>
  <si>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</si>
  <si>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</si>
  <si>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</si>
  <si>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</si>
  <si>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</si>
  <si>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</si>
  <si>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</si>
  <si>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</si>
  <si>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</si>
  <si>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</si>
  <si>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</si>
  <si>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</si>
  <si>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</si>
  <si>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</si>
  <si>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</si>
  <si>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</si>
  <si>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</si>
  <si>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</si>
  <si>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</si>
  <si>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</si>
  <si>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</si>
  <si>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</si>
  <si>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</si>
  <si>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</si>
  <si>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</si>
  <si>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</si>
  <si>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</si>
  <si>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</si>
  <si>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</si>
  <si>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</si>
  <si>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</si>
  <si>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</si>
  <si>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</si>
  <si>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</si>
  <si>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</si>
  <si>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</si>
  <si>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</si>
  <si>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</si>
  <si>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</si>
  <si>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</si>
  <si>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</si>
  <si>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</si>
  <si>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</si>
  <si>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</si>
  <si>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</si>
  <si>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</si>
  <si>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</si>
  <si>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</si>
  <si>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</si>
  <si>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</si>
  <si>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</si>
  <si>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</si>
  <si>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</si>
  <si>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</si>
  <si>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</si>
  <si>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</si>
  <si>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</si>
  <si>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</si>
  <si>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</si>
  <si>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</si>
  <si>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</si>
  <si>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</si>
  <si>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</si>
  <si>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</si>
  <si>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</si>
  <si>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</si>
  <si>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</si>
  <si>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</si>
  <si>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</si>
  <si>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</si>
  <si>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</si>
  <si>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</si>
  <si>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</si>
  <si>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</si>
  <si>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</si>
  <si>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</si>
  <si>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</si>
  <si>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</si>
  <si>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</si>
  <si>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</si>
  <si>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</si>
  <si>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</si>
  <si>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</si>
  <si>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</si>
  <si>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</si>
  <si>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</si>
  <si>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</si>
  <si>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</si>
  <si>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</si>
  <si>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</si>
  <si>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</si>
  <si>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</si>
  <si>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</si>
  <si>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</si>
  <si>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</si>
  <si>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</si>
  <si>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</si>
  <si>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</si>
  <si>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</si>
  <si>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</si>
  <si>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</si>
  <si>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</si>
  <si>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</si>
  <si>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</si>
  <si>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</si>
  <si>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</si>
  <si>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</si>
  <si>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</si>
  <si>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</si>
  <si>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</si>
  <si>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</si>
  <si>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</si>
  <si>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</si>
  <si>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</si>
  <si>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</si>
  <si>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</si>
  <si>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</si>
  <si>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</si>
  <si>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</si>
  <si>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</si>
  <si>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</si>
  <si>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</si>
  <si>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</si>
  <si>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</si>
  <si>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</si>
  <si>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</si>
  <si>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</si>
  <si>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</si>
  <si>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</si>
  <si>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</si>
  <si>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</si>
  <si>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</si>
  <si>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</si>
  <si>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</si>
  <si>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</si>
  <si>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</si>
  <si>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</si>
  <si>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</si>
  <si>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</si>
  <si>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</si>
  <si>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</si>
  <si>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</si>
  <si>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</si>
  <si>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</si>
  <si>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</si>
  <si>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</si>
  <si>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</si>
  <si>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</si>
  <si>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</si>
  <si>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</si>
  <si>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</si>
  <si>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</si>
  <si>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</si>
  <si>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</si>
  <si>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</si>
  <si>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</si>
  <si>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</si>
  <si>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</si>
  <si>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</si>
  <si>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</si>
  <si>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</si>
  <si>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</si>
  <si>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</si>
  <si>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</si>
  <si>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</si>
  <si>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</si>
  <si>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</si>
  <si>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</si>
  <si>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</si>
  <si>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</si>
  <si>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</si>
  <si>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</si>
  <si>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</si>
  <si>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</si>
  <si>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</si>
  <si>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</si>
  <si>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</si>
  <si>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</si>
  <si>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</si>
  <si>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</si>
  <si>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</si>
  <si>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</si>
  <si>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</si>
  <si>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</si>
  <si>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</si>
  <si>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</si>
  <si>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</si>
  <si>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</si>
  <si>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</si>
  <si>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</si>
  <si>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</si>
  <si>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</si>
  <si>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</si>
  <si>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</si>
  <si>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</si>
  <si>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</si>
  <si>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</si>
  <si>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</si>
  <si>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</si>
  <si>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</si>
  <si>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</si>
  <si>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</si>
  <si>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</si>
  <si>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</si>
  <si>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</si>
  <si>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</si>
  <si>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</si>
  <si>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</si>
  <si>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</si>
  <si>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</si>
  <si>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</si>
  <si>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</si>
  <si>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</si>
  <si>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</si>
  <si>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</si>
  <si>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</si>
  <si>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</si>
  <si>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</si>
  <si>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</si>
  <si>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</si>
  <si>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</si>
  <si>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</si>
  <si>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</si>
  <si>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</si>
  <si>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</si>
  <si>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</si>
  <si>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</si>
  <si>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</si>
  <si>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</si>
  <si>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</si>
  <si>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</si>
  <si>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</si>
  <si>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</si>
  <si>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</si>
  <si>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</si>
  <si>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</si>
  <si>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</si>
  <si>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</si>
  <si>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</si>
  <si>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</si>
  <si>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</si>
  <si>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</si>
  <si>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</si>
  <si>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</si>
  <si>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</si>
  <si>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</si>
  <si>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</si>
  <si>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</si>
  <si>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</si>
  <si>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</si>
  <si>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</si>
  <si>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</si>
  <si>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</si>
  <si>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</si>
  <si>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</si>
  <si>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</si>
  <si>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</si>
  <si>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</si>
  <si>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</si>
  <si>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</si>
  <si>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</si>
  <si>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</si>
  <si>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</si>
  <si>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</si>
  <si>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</si>
  <si>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</si>
  <si>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</si>
  <si>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</si>
  <si>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</si>
  <si>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</si>
  <si>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</si>
  <si>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</si>
  <si>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</si>
  <si>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</si>
  <si>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</si>
  <si>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</si>
  <si>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</si>
  <si>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</si>
  <si>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</si>
  <si>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</si>
  <si>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</si>
  <si>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</si>
  <si>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</si>
  <si>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</si>
  <si>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</si>
  <si>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</si>
  <si>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</si>
  <si>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</si>
  <si>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</si>
  <si>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</si>
  <si>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</si>
  <si>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</si>
  <si>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</si>
  <si>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</si>
  <si>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</si>
  <si>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</si>
  <si>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</si>
  <si>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</si>
  <si>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</si>
  <si>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</si>
  <si>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</si>
  <si>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</si>
  <si>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</si>
  <si>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</si>
  <si>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</si>
  <si>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</si>
  <si>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</si>
  <si>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</si>
  <si>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</si>
  <si>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</si>
  <si>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</si>
  <si>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</si>
  <si>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</si>
  <si>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</si>
  <si>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</si>
  <si>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</si>
  <si>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</si>
  <si>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</si>
  <si>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</si>
  <si>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</si>
  <si>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</si>
  <si>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</si>
  <si>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</si>
  <si>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</si>
  <si>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</si>
  <si>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</si>
  <si>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</si>
  <si>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</si>
  <si>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</si>
  <si>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</si>
  <si>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</si>
  <si>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</si>
  <si>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</si>
  <si>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</si>
  <si>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</si>
  <si>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</si>
  <si>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</si>
  <si>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</si>
  <si>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</si>
  <si>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</si>
  <si>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</si>
  <si>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</si>
  <si>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</si>
  <si>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</si>
  <si>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</si>
  <si>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</si>
  <si>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</si>
  <si>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</si>
  <si>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</si>
  <si>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</si>
  <si>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</si>
  <si>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</si>
  <si>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</si>
  <si>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</si>
  <si>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</si>
  <si>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</si>
  <si>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</si>
  <si>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</si>
  <si>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</si>
  <si>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</si>
  <si>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</si>
  <si>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</si>
  <si>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</si>
  <si>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</si>
  <si>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</si>
  <si>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</si>
  <si>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</si>
  <si>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</si>
  <si>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</si>
  <si>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</si>
  <si>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</si>
  <si>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</si>
  <si>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</si>
  <si>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</si>
  <si>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</si>
  <si>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</si>
  <si>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</si>
  <si>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</si>
  <si>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</si>
  <si>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</si>
  <si>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</si>
  <si>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</si>
  <si>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</si>
  <si>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</si>
  <si>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</si>
  <si>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</si>
  <si>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</si>
  <si>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</si>
  <si>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</si>
  <si>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</si>
  <si>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</si>
  <si>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</si>
  <si>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</si>
  <si>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</si>
  <si>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</si>
  <si>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</si>
  <si>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</si>
  <si>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</si>
  <si>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</si>
  <si>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</si>
  <si>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</si>
  <si>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</si>
  <si>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</si>
  <si>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</si>
  <si>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</si>
  <si>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</si>
  <si>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</si>
  <si>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</si>
  <si>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</si>
  <si>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</si>
  <si>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</si>
  <si>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</si>
  <si>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</si>
  <si>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</si>
  <si>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</si>
  <si>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</si>
  <si>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</si>
  <si>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</si>
  <si>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</si>
  <si>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</si>
  <si>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</si>
  <si>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</si>
  <si>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</si>
  <si>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</si>
  <si>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</si>
  <si>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</si>
  <si>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</si>
  <si>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</si>
  <si>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</si>
  <si>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</si>
  <si>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</si>
  <si>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</si>
  <si>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</si>
  <si>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</si>
  <si>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</si>
  <si>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</si>
  <si>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</si>
  <si>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</si>
  <si>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</si>
  <si>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</si>
  <si>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</si>
  <si>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</si>
  <si>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</si>
  <si>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</si>
  <si>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</si>
  <si>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</si>
  <si>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</si>
  <si>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</si>
  <si>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</si>
  <si>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</si>
  <si>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</si>
  <si>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</si>
  <si>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</si>
  <si>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</si>
  <si>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</si>
  <si>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</si>
  <si>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</si>
  <si>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</si>
  <si>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</si>
  <si>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</si>
  <si>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</si>
  <si>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</si>
  <si>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</si>
  <si>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</si>
  <si>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</si>
  <si>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</si>
  <si>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</si>
  <si>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</si>
  <si>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</si>
  <si>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</si>
  <si>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</si>
  <si>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</si>
  <si>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</si>
  <si>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</si>
  <si>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</si>
  <si>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</si>
  <si>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</si>
  <si>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</si>
  <si>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</si>
  <si>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</si>
  <si>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</si>
  <si>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</si>
  <si>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</si>
  <si>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</si>
  <si>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</si>
  <si>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</si>
  <si>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</si>
  <si>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</si>
  <si>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</si>
  <si>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</si>
  <si>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</si>
  <si>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</si>
  <si>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</si>
  <si>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</si>
  <si>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</si>
  <si>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</si>
  <si>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</si>
  <si>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</si>
  <si>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</si>
  <si>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</si>
  <si>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</si>
  <si>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</si>
  <si>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</si>
  <si>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</si>
  <si>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</si>
  <si>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</si>
  <si>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</si>
  <si>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</si>
  <si>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</si>
  <si>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</si>
  <si>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</si>
  <si>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</si>
  <si>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</si>
  <si>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</si>
  <si>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</si>
  <si>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</si>
  <si>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</si>
  <si>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</si>
  <si>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</si>
  <si>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</si>
  <si>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</si>
  <si>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</si>
  <si>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</si>
  <si>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</si>
  <si>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</si>
  <si>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</si>
  <si>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</si>
  <si>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</si>
  <si>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</si>
  <si>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</si>
  <si>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</si>
  <si>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</si>
  <si>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</si>
  <si>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</si>
  <si>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</si>
  <si>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</si>
  <si>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</si>
  <si>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</si>
  <si>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</si>
  <si>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</si>
  <si>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</si>
  <si>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</si>
  <si>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</si>
  <si>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</si>
  <si>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</si>
  <si>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</si>
  <si>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</si>
  <si>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</si>
  <si>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</si>
  <si>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</si>
  <si>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</si>
  <si>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</si>
  <si>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</si>
  <si>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</si>
  <si>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</si>
  <si>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</si>
  <si>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</si>
  <si>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</si>
  <si>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</si>
  <si>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</si>
  <si>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</si>
  <si>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</si>
  <si>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</si>
  <si>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</si>
  <si>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</si>
  <si>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</si>
  <si>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</si>
  <si>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</si>
  <si>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</si>
  <si>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</si>
  <si>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</si>
  <si>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</si>
  <si>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</si>
  <si>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</si>
  <si>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</si>
  <si>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</si>
  <si>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</si>
  <si>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</si>
  <si>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</si>
  <si>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</si>
  <si>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</si>
  <si>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</si>
  <si>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</si>
  <si>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</si>
  <si>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</si>
  <si>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</si>
  <si>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</si>
  <si>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</si>
  <si>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</si>
  <si>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</si>
  <si>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</si>
  <si>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</si>
  <si>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</si>
  <si>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</si>
  <si>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</si>
  <si>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</si>
  <si>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</si>
  <si>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</si>
  <si>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</si>
  <si>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</si>
  <si>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</si>
  <si>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</si>
  <si>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</si>
  <si>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</si>
  <si>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</si>
  <si>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</si>
  <si>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</si>
  <si>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</si>
  <si>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</si>
  <si>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</si>
  <si>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</si>
  <si>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</si>
  <si>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</si>
  <si>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</si>
  <si>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</si>
  <si>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</si>
  <si>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</si>
  <si>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</si>
  <si>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</si>
  <si>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</si>
  <si>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</si>
  <si>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</si>
  <si>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</si>
  <si>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</si>
  <si>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</si>
  <si>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</si>
  <si>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</si>
  <si>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</si>
  <si>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</si>
  <si>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</si>
  <si>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</si>
  <si>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</si>
  <si>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</si>
  <si>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</si>
  <si>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</si>
  <si>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</si>
  <si>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</si>
  <si>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</si>
  <si>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</si>
  <si>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</si>
  <si>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</si>
  <si>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</si>
  <si>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</si>
  <si>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</si>
  <si>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</si>
  <si>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</si>
  <si>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</si>
  <si>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</si>
  <si>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</si>
  <si>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</si>
  <si>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</si>
  <si>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</si>
  <si>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</si>
  <si>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</si>
  <si>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</si>
  <si>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</si>
  <si>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</si>
  <si>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</si>
  <si>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</si>
  <si>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</si>
  <si>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</si>
  <si>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</si>
  <si>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</si>
  <si>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</si>
  <si>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</si>
  <si>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</si>
  <si>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</si>
  <si>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</si>
  <si>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</si>
  <si>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</si>
  <si>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</si>
  <si>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</si>
  <si>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</si>
  <si>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</si>
  <si>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</si>
  <si>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</si>
  <si>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</si>
  <si>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</si>
  <si>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</si>
  <si>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</si>
  <si>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</si>
  <si>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</si>
  <si>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</si>
  <si>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</si>
  <si>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</si>
  <si>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</si>
  <si>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</si>
  <si>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</si>
  <si>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</si>
  <si>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</si>
  <si>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</si>
  <si>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</si>
  <si>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</si>
  <si>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</si>
  <si>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</si>
  <si>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</si>
  <si>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</si>
  <si>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</si>
  <si>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</si>
  <si>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</si>
  <si>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</si>
  <si>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</si>
  <si>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</si>
  <si>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</si>
  <si>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</si>
  <si>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</si>
  <si>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</si>
  <si>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</si>
  <si>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</si>
  <si>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</si>
  <si>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</si>
  <si>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</si>
  <si>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</si>
  <si>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</si>
  <si>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</si>
  <si>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</si>
  <si>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</si>
  <si>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</si>
  <si>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</si>
  <si>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</si>
  <si>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</si>
  <si>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</si>
  <si>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</si>
  <si>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</si>
  <si>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</si>
  <si>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</si>
  <si>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</si>
  <si>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</si>
  <si>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</si>
  <si>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</si>
  <si>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</si>
  <si>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</si>
  <si>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</si>
  <si>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</si>
  <si>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</si>
  <si>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</si>
  <si>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</si>
  <si>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</si>
  <si>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</si>
  <si>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</si>
  <si>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</si>
  <si>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</si>
  <si>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</si>
  <si>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</si>
  <si>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</si>
  <si>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</si>
  <si>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</si>
  <si>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</si>
  <si>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</si>
  <si>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</si>
  <si>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</si>
  <si>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</si>
  <si>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</si>
  <si>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</si>
  <si>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</si>
  <si>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</si>
  <si>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</si>
  <si>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</si>
  <si>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</si>
  <si>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</si>
  <si>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</si>
  <si>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</si>
  <si>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</si>
  <si>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</si>
  <si>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</si>
  <si>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</si>
  <si>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</si>
  <si>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</si>
  <si>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</si>
  <si>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</si>
  <si>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</si>
  <si>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</si>
  <si>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</si>
  <si>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</si>
  <si>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</si>
  <si>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</si>
  <si>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</si>
  <si>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</si>
  <si>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</si>
  <si>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</si>
  <si>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</si>
  <si>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</si>
  <si>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</si>
  <si>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</si>
  <si>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</si>
  <si>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</si>
  <si>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</si>
  <si>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</si>
  <si>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</si>
  <si>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</si>
  <si>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</si>
  <si>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</si>
  <si>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</si>
  <si>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</si>
  <si>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</si>
  <si>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</si>
  <si>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</si>
  <si>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</si>
  <si>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</si>
  <si>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</si>
  <si>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</si>
  <si>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</si>
  <si>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</si>
  <si>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</si>
  <si>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</si>
  <si>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</si>
  <si>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</si>
  <si>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</si>
  <si>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</si>
  <si>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</si>
  <si>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</si>
  <si>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</si>
  <si>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</si>
  <si>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</si>
  <si>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</si>
  <si>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</si>
  <si>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</si>
  <si>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</si>
  <si>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</si>
  <si>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</si>
  <si>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</si>
  <si>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</si>
  <si>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</si>
  <si>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</si>
  <si>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</si>
  <si>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</si>
  <si>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</si>
  <si>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</si>
  <si>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</si>
  <si>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</si>
  <si>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</si>
  <si>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</si>
  <si>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</si>
  <si>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</si>
  <si>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</si>
  <si>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</si>
  <si>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</si>
  <si>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</si>
  <si>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</si>
  <si>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</si>
  <si>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</si>
  <si>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</si>
  <si>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</si>
  <si>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</si>
  <si>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</si>
  <si>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</si>
  <si>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</si>
  <si>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</si>
  <si>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</si>
  <si>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</si>
  <si>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</si>
  <si>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</si>
  <si>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</si>
  <si>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</si>
  <si>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</si>
  <si>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</si>
  <si>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</si>
  <si>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</si>
  <si>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</si>
  <si>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</si>
  <si>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</si>
  <si>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</si>
  <si>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</si>
  <si>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</si>
  <si>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</si>
  <si>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</si>
  <si>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</si>
  <si>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</si>
  <si>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</si>
  <si>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</si>
  <si>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</si>
  <si>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</si>
  <si>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</si>
  <si>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</si>
  <si>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</si>
  <si>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</si>
  <si>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</si>
  <si>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</si>
  <si>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</si>
  <si>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</si>
  <si>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</si>
  <si>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</si>
  <si>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</si>
  <si>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</si>
  <si>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</si>
  <si>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</si>
  <si>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</si>
  <si>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</si>
  <si>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</si>
  <si>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</si>
  <si>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</si>
  <si>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</si>
  <si>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</si>
  <si>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</si>
  <si>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</si>
  <si>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</si>
  <si>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</si>
  <si>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</si>
  <si>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</si>
  <si>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</si>
  <si>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</si>
  <si>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</si>
  <si>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</si>
  <si>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</si>
  <si>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</si>
  <si>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</si>
  <si>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</si>
  <si>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</si>
  <si>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</si>
  <si>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</si>
  <si>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</si>
  <si>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</si>
  <si>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</si>
  <si>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</si>
  <si>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</si>
  <si>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</si>
  <si>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</si>
  <si>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</si>
  <si>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</si>
  <si>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</si>
  <si>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</si>
  <si>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</si>
  <si>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</si>
  <si>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</si>
  <si>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</si>
  <si>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</si>
  <si>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</si>
  <si>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</si>
  <si>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</si>
  <si>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</si>
  <si>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</si>
  <si>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</si>
  <si>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</si>
  <si>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</si>
  <si>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</si>
  <si>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</si>
  <si>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</si>
  <si>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</si>
  <si>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</si>
  <si>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</si>
  <si>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</si>
  <si>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</si>
  <si>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</si>
  <si>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</si>
  <si>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</si>
  <si>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</si>
  <si>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</si>
  <si>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</si>
  <si>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</si>
  <si>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</si>
  <si>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</si>
  <si>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</si>
  <si>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</si>
  <si>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</si>
  <si>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</si>
  <si>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</si>
  <si>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</si>
  <si>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</si>
  <si>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</si>
  <si>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</si>
  <si>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</si>
  <si>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</si>
  <si>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</si>
  <si>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</si>
  <si>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</si>
  <si>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</si>
  <si>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</si>
  <si>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</si>
  <si>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</si>
  <si>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</si>
  <si>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</si>
  <si>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</si>
  <si>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</si>
  <si>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</si>
  <si>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</si>
  <si>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</si>
  <si>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</si>
  <si>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</si>
  <si>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</si>
  <si>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</si>
  <si>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</si>
  <si>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</si>
  <si>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</si>
  <si>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</si>
  <si>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</si>
  <si>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</si>
  <si>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</si>
  <si>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</si>
  <si>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</si>
  <si>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</si>
  <si>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</si>
  <si>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</si>
  <si>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</si>
  <si>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</si>
  <si>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</si>
  <si>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</si>
  <si>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</si>
  <si>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</si>
  <si>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</si>
  <si>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</si>
  <si>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</si>
  <si>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</si>
  <si>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</si>
  <si>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</si>
  <si>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</si>
  <si>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</si>
  <si>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</si>
  <si>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</si>
  <si>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</si>
  <si>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</si>
  <si>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</si>
  <si>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</si>
  <si>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</si>
  <si>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</si>
  <si>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</si>
  <si>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</si>
  <si>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</si>
  <si>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</si>
  <si>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</si>
  <si>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</si>
  <si>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</si>
  <si>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</si>
  <si>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</si>
  <si>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</si>
  <si>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</si>
  <si>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</si>
  <si>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</si>
  <si>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</si>
  <si>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</si>
  <si>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</si>
  <si>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</si>
  <si>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</si>
  <si>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</si>
  <si>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</si>
  <si>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</si>
  <si>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</si>
  <si>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</si>
  <si>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</si>
  <si>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</si>
  <si>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</si>
  <si>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</si>
  <si>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</si>
  <si>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</si>
  <si>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</si>
  <si>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</si>
  <si>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</si>
  <si>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</si>
  <si>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</si>
  <si>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</si>
  <si>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</si>
  <si>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</si>
  <si>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</si>
  <si>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</si>
  <si>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</si>
  <si>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</si>
  <si>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</si>
  <si>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</si>
  <si>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</si>
  <si>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</si>
  <si>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</si>
  <si>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</si>
  <si>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</si>
  <si>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</si>
  <si>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</si>
  <si>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</si>
  <si>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</si>
  <si>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</si>
  <si>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</si>
  <si>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</si>
  <si>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</si>
  <si>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</si>
  <si>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</si>
  <si>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</si>
  <si>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</si>
  <si>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</si>
  <si>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</si>
  <si>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</si>
  <si>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</si>
  <si>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</si>
  <si>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</si>
  <si>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</si>
  <si>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</si>
  <si>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</si>
  <si>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</si>
  <si>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</si>
  <si>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</si>
  <si>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</si>
  <si>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</si>
  <si>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</si>
  <si>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</si>
  <si>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</si>
  <si>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</si>
  <si>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</si>
  <si>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</si>
  <si>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</si>
  <si>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</si>
  <si>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</si>
  <si>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</si>
  <si>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</si>
  <si>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</si>
  <si>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</si>
  <si>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</si>
  <si>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</si>
  <si>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</si>
  <si>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</si>
  <si>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</si>
  <si>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</si>
  <si>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</si>
  <si>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</si>
  <si>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</si>
  <si>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</si>
  <si>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</si>
  <si>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</si>
  <si>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</si>
  <si>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</si>
  <si>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</si>
  <si>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</si>
  <si>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</si>
  <si>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</si>
  <si>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</si>
  <si>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</si>
  <si>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</si>
  <si>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</si>
  <si>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</si>
  <si>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</si>
  <si>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</si>
  <si>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</si>
  <si>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</si>
  <si>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</si>
  <si>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</si>
  <si>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</si>
  <si>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</si>
  <si>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</si>
  <si>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</si>
  <si>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</si>
  <si>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</si>
  <si>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</si>
  <si>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</si>
  <si>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</si>
  <si>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</si>
  <si>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</si>
  <si>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</si>
  <si>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</si>
  <si>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</si>
  <si>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</si>
  <si>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</si>
  <si>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</si>
  <si>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</si>
  <si>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</si>
  <si>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</si>
  <si>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</si>
  <si>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</si>
  <si>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</si>
  <si>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</si>
  <si>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</si>
  <si>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</si>
  <si>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</si>
  <si>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</si>
  <si>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</si>
  <si>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</si>
  <si>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</si>
  <si>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</si>
  <si>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</si>
  <si>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</si>
  <si>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</si>
  <si>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</si>
  <si>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</si>
  <si>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</si>
  <si>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</si>
  <si>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</si>
  <si>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</si>
  <si>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</si>
  <si>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</si>
  <si>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</si>
  <si>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</si>
  <si>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</si>
  <si>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</si>
  <si>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</si>
  <si>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</si>
  <si>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</si>
  <si>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</si>
  <si>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</si>
  <si>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</si>
  <si>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</si>
  <si>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</si>
  <si>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</si>
  <si>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</si>
  <si>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</si>
  <si>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</si>
  <si>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</si>
  <si>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</si>
  <si>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</si>
  <si>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</si>
  <si>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</si>
  <si>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</si>
  <si>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</si>
  <si>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</si>
  <si>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</si>
  <si>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</si>
  <si>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</si>
  <si>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</si>
  <si>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</si>
  <si>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</si>
  <si>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</si>
  <si>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</si>
  <si>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</si>
  <si>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</si>
  <si>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</si>
  <si>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</si>
  <si>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</si>
  <si>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</si>
  <si>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</si>
  <si>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</si>
  <si>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</si>
  <si>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</si>
  <si>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</si>
  <si>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</si>
  <si>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</si>
  <si>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</si>
  <si>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</si>
  <si>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</si>
  <si>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</si>
  <si>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</si>
  <si>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</si>
  <si>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</si>
  <si>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</si>
  <si>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</si>
  <si>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</si>
  <si>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</si>
  <si>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</si>
  <si>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</si>
  <si>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</si>
  <si>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</si>
  <si>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</si>
  <si>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</si>
  <si>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</si>
  <si>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</si>
  <si>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</si>
  <si>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</si>
  <si>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</si>
  <si>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</si>
  <si>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</si>
  <si>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</si>
  <si>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</si>
  <si>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</si>
  <si>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</si>
  <si>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</si>
  <si>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</si>
  <si>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</si>
  <si>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</si>
  <si>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</si>
  <si>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</si>
  <si>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</si>
  <si>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</si>
  <si>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</si>
  <si>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</si>
  <si>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</si>
  <si>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</si>
  <si>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</si>
  <si>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</si>
  <si>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</si>
  <si>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</si>
  <si>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</si>
  <si>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</si>
  <si>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</si>
  <si>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</si>
  <si>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</si>
  <si>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</si>
  <si>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</si>
  <si>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</si>
  <si>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</si>
  <si>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</si>
  <si>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</si>
  <si>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</si>
  <si>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</si>
  <si>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</si>
  <si>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</si>
  <si>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</si>
  <si>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</si>
  <si>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</si>
  <si>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</si>
  <si>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</si>
  <si>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</si>
  <si>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</si>
  <si>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</si>
  <si>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</si>
  <si>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</si>
  <si>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</si>
  <si>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</si>
  <si>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</si>
  <si>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</si>
  <si>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</si>
  <si>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</si>
  <si>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</si>
  <si>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</si>
  <si>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</si>
  <si>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</si>
  <si>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</si>
  <si>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</si>
  <si>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</si>
  <si>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</si>
  <si>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</si>
  <si>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</si>
  <si>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</si>
  <si>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</si>
  <si>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</si>
  <si>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</si>
  <si>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</si>
  <si>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</si>
  <si>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</si>
  <si>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</si>
  <si>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</si>
  <si>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</si>
  <si>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</si>
  <si>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</si>
  <si>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</si>
  <si>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</si>
  <si>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</si>
  <si>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</si>
  <si>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</si>
  <si>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</si>
  <si>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</si>
  <si>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</si>
  <si>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</si>
  <si>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</si>
  <si>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</si>
  <si>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</si>
  <si>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</si>
  <si>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</si>
  <si>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</si>
  <si>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</si>
  <si>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</si>
  <si>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</si>
  <si>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</si>
  <si>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</si>
  <si>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</si>
  <si>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</si>
  <si>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</si>
  <si>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</si>
  <si>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</si>
  <si>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</si>
  <si>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</si>
  <si>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</si>
  <si>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</si>
  <si>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</si>
  <si>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</si>
  <si>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</si>
  <si>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</si>
  <si>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</si>
  <si>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</si>
  <si>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</si>
  <si>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</si>
  <si>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</si>
  <si>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</si>
  <si>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</si>
  <si>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</si>
  <si>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</si>
  <si>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</si>
  <si>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</si>
  <si>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</si>
  <si>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</si>
  <si>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</si>
  <si>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</si>
  <si>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</si>
  <si>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</si>
  <si>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</si>
  <si>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</si>
  <si>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</si>
  <si>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</si>
  <si>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</si>
  <si>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</si>
  <si>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</si>
  <si>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</si>
  <si>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</si>
  <si>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</si>
  <si>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</si>
  <si>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</si>
  <si>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</si>
  <si>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</si>
  <si>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</si>
  <si>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</si>
  <si>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</si>
  <si>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</si>
  <si>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</si>
  <si>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</si>
  <si>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</si>
  <si>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</si>
  <si>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</si>
  <si>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</si>
  <si>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</si>
  <si>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</si>
  <si>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</si>
  <si>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</si>
  <si>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</si>
  <si>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</si>
  <si>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</si>
  <si>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</si>
  <si>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</si>
  <si>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</si>
  <si>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</si>
  <si>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</si>
  <si>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</si>
  <si>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</si>
  <si>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</si>
  <si>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</si>
  <si>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</si>
  <si>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</si>
  <si>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</si>
  <si>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</si>
  <si>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</si>
  <si>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</si>
  <si>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</si>
  <si>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</si>
  <si>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</si>
  <si>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</si>
  <si>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</si>
  <si>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</si>
  <si>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</si>
  <si>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</si>
  <si>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</si>
  <si>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</si>
  <si>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</si>
  <si>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</si>
  <si>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</si>
  <si>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</si>
  <si>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</si>
  <si>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</si>
  <si>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</si>
  <si>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</si>
  <si>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</si>
  <si>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</si>
  <si>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</si>
  <si>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</si>
  <si>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</si>
  <si>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</si>
  <si>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</si>
  <si>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</si>
  <si>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</si>
  <si>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</si>
  <si>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</si>
  <si>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</si>
  <si>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</si>
  <si>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</si>
  <si>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</si>
  <si>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</si>
  <si>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</si>
  <si>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</si>
  <si>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</si>
  <si>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</si>
  <si>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</si>
  <si>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</si>
  <si>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</si>
  <si>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</si>
  <si>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</si>
  <si>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</si>
  <si>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</si>
  <si>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</si>
  <si>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</si>
  <si>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</si>
  <si>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</si>
  <si>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</si>
  <si>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</si>
  <si>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</si>
  <si>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</si>
  <si>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</si>
  <si>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</si>
  <si>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</si>
  <si>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</si>
  <si>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</si>
  <si>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</si>
  <si>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</si>
  <si>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</si>
  <si>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</si>
  <si>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</si>
  <si>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</si>
  <si>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</si>
  <si>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</si>
  <si>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</si>
  <si>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</si>
  <si>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</si>
  <si>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</si>
  <si>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</si>
  <si>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</si>
  <si>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</si>
  <si>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</si>
  <si>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</si>
  <si>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</si>
  <si>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</si>
  <si>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</si>
  <si>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</si>
  <si>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</si>
  <si>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</si>
  <si>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</si>
  <si>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</si>
  <si>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</si>
  <si>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</si>
  <si>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</si>
  <si>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</si>
  <si>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</si>
  <si>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</si>
  <si>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</si>
  <si>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</si>
  <si>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</si>
  <si>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</si>
  <si>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</si>
  <si>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</si>
  <si>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</si>
  <si>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</si>
  <si>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</si>
  <si>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</si>
  <si>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</si>
  <si>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</si>
  <si>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</si>
  <si>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</si>
  <si>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</si>
  <si>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</si>
  <si>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</si>
  <si>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</si>
  <si>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</si>
  <si>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</si>
  <si>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</si>
  <si>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</si>
  <si>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</si>
  <si>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</si>
  <si>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</si>
  <si>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</si>
  <si>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</si>
  <si>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</si>
  <si>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</si>
  <si>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</si>
  <si>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</si>
  <si>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</si>
  <si>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</si>
  <si>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</si>
  <si>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</si>
  <si>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</si>
  <si>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</si>
  <si>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</si>
  <si>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</si>
  <si>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</si>
  <si>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</si>
  <si>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</si>
  <si>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</si>
  <si>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</si>
  <si>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</si>
  <si>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</si>
  <si>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</si>
  <si>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</si>
  <si>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</si>
  <si>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</si>
  <si>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</si>
  <si>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</si>
  <si>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</si>
  <si>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</si>
  <si>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</si>
  <si>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</si>
  <si>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</si>
  <si>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</si>
  <si>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</si>
  <si>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</si>
  <si>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</si>
  <si>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</si>
  <si>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</si>
  <si>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</si>
  <si>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</si>
  <si>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</si>
  <si>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</si>
  <si>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</si>
  <si>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</si>
  <si>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</si>
  <si>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</si>
  <si>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</si>
  <si>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</si>
  <si>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</si>
  <si>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</si>
  <si>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</si>
  <si>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</si>
  <si>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</si>
  <si>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</si>
  <si>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</si>
  <si>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</si>
  <si>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</si>
  <si>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</si>
  <si>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</si>
  <si>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</si>
  <si>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</si>
  <si>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</si>
  <si>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</si>
  <si>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</si>
  <si>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</si>
  <si>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</si>
  <si>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</si>
  <si>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</si>
  <si>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</si>
  <si>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</si>
  <si>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</si>
  <si>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</si>
  <si>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</si>
  <si>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</si>
  <si>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</si>
  <si>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</si>
  <si>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</si>
  <si>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</si>
  <si>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</si>
  <si>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</si>
  <si>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</si>
  <si>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</si>
  <si>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</si>
  <si>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</si>
  <si>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</si>
  <si>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</si>
  <si>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</si>
  <si>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</si>
  <si>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</si>
  <si>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</si>
  <si>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</si>
  <si>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</si>
  <si>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</si>
  <si>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</si>
  <si>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</si>
  <si>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</si>
  <si>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</si>
  <si>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</si>
  <si>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</si>
  <si>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</si>
  <si>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</si>
  <si>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</si>
  <si>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</si>
  <si>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</si>
  <si>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</si>
  <si>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</si>
  <si>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</si>
  <si>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</si>
  <si>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</si>
  <si>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</si>
  <si>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</si>
  <si>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</si>
  <si>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</si>
  <si>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</si>
  <si>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</si>
  <si>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</si>
  <si>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</si>
  <si>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</si>
  <si>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</si>
  <si>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</si>
  <si>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</si>
  <si>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</si>
  <si>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</si>
  <si>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</si>
  <si>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</si>
  <si>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</si>
  <si>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</si>
  <si>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</si>
  <si>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</si>
  <si>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</si>
  <si>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</si>
  <si>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</si>
  <si>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</si>
  <si>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</si>
  <si>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</si>
  <si>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</si>
  <si>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</si>
  <si>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</si>
  <si>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</si>
  <si>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</si>
  <si>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</si>
  <si>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</si>
  <si>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</si>
  <si>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</si>
  <si>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</si>
  <si>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</si>
  <si>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</si>
  <si>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</si>
  <si>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</si>
  <si>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</si>
  <si>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</si>
  <si>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</si>
  <si>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</si>
  <si>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</si>
  <si>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</si>
  <si>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</si>
  <si>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</si>
  <si>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</si>
  <si>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</si>
  <si>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</si>
  <si>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</si>
  <si>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</si>
  <si>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</si>
  <si>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</si>
  <si>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</si>
  <si>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</si>
  <si>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</si>
  <si>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</si>
  <si>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</si>
  <si>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</si>
  <si>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</si>
  <si>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</si>
  <si>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</si>
  <si>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</si>
  <si>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</si>
  <si>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</si>
  <si>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</si>
  <si>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</si>
  <si>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</si>
  <si>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</si>
  <si>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</si>
  <si>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</si>
  <si>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</si>
  <si>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</si>
  <si>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</si>
  <si>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</si>
  <si>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</si>
  <si>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</si>
  <si>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</si>
  <si>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</si>
  <si>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</si>
  <si>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</si>
  <si>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</si>
  <si>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</si>
  <si>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</si>
  <si>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</si>
  <si>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</si>
  <si>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</si>
  <si>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</si>
  <si>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</si>
  <si>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</si>
  <si>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</si>
  <si>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</si>
  <si>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</si>
  <si>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</si>
  <si>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</si>
  <si>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</si>
  <si>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</si>
  <si>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</si>
  <si>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</si>
  <si>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</si>
  <si>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</si>
  <si>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</si>
  <si>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</si>
  <si>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</si>
  <si>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</si>
  <si>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</si>
  <si>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</si>
  <si>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</si>
  <si>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</si>
  <si>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</si>
  <si>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</si>
  <si>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</si>
  <si>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</si>
  <si>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</si>
  <si>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</si>
  <si>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</si>
  <si>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</si>
  <si>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</si>
  <si>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</si>
  <si>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</si>
  <si>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</si>
  <si>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</si>
  <si>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</si>
  <si>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</si>
  <si>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</si>
  <si>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</si>
  <si>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</si>
  <si>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</si>
  <si>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</si>
  <si>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</si>
  <si>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</si>
  <si>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</si>
  <si>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</si>
  <si>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</si>
  <si>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</si>
  <si>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</si>
  <si>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</si>
  <si>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</si>
  <si>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</si>
  <si>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</si>
  <si>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</si>
  <si>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</si>
  <si>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</si>
  <si>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</si>
  <si>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</si>
  <si>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</si>
  <si>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</si>
  <si>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</si>
  <si>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</si>
  <si>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</si>
  <si>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</si>
  <si>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</si>
  <si>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</si>
  <si>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</si>
  <si>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</si>
  <si>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</si>
  <si>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</si>
  <si>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</si>
  <si>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</si>
  <si>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</si>
  <si>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</si>
  <si>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</si>
  <si>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</si>
  <si>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</si>
  <si>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</si>
  <si>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</si>
  <si>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</si>
  <si>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</si>
  <si>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</si>
  <si>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</si>
  <si>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</si>
  <si>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</si>
  <si>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</si>
  <si>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</si>
  <si>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</si>
  <si>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</si>
  <si>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</si>
  <si>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</si>
  <si>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</si>
  <si>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</si>
  <si>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</si>
  <si>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</si>
  <si>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</si>
  <si>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</si>
  <si>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</si>
  <si>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</si>
  <si>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</si>
  <si>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</si>
  <si>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</si>
  <si>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</si>
  <si>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</si>
  <si>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</si>
  <si>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</si>
  <si>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</si>
  <si>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</si>
  <si>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</si>
  <si>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</si>
  <si>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</si>
  <si>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</si>
  <si>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</si>
  <si>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</si>
  <si>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</si>
  <si>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</si>
  <si>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</si>
  <si>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</si>
  <si>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</si>
  <si>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</si>
  <si>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</si>
  <si>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</si>
  <si>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</si>
  <si>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</si>
  <si>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</si>
  <si>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</si>
  <si>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</si>
  <si>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</si>
  <si>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</si>
  <si>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</si>
  <si>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</si>
  <si>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</si>
  <si>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</si>
  <si>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</si>
  <si>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</si>
  <si>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</si>
  <si>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</si>
  <si>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</si>
  <si>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</si>
  <si>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</si>
  <si>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</si>
  <si>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</si>
  <si>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</si>
  <si>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</si>
  <si>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</si>
  <si>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</si>
  <si>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</si>
  <si>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</si>
  <si>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</si>
  <si>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</si>
  <si>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</si>
  <si>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</si>
  <si>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</si>
  <si>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</si>
  <si>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</si>
  <si>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</si>
  <si>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</si>
  <si>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</si>
  <si>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</si>
  <si>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</si>
  <si>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</si>
  <si>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</si>
  <si>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</si>
  <si>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</si>
  <si>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</si>
  <si>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</si>
  <si>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</si>
  <si>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</si>
  <si>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</si>
  <si>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</si>
  <si>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</si>
  <si>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</si>
  <si>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</si>
  <si>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</si>
  <si>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</si>
  <si>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</si>
  <si>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</si>
  <si>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</si>
  <si>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</si>
  <si>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</si>
  <si>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</si>
  <si>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</si>
  <si>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</si>
  <si>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</si>
  <si>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</si>
  <si>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</si>
  <si>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</si>
  <si>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</si>
  <si>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</si>
  <si>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</si>
  <si>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</si>
  <si>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</si>
  <si>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</si>
  <si>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</si>
  <si>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</si>
  <si>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</si>
  <si>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</si>
  <si>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</si>
  <si>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</si>
  <si>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</si>
  <si>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</si>
  <si>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</si>
  <si>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</si>
  <si>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</si>
  <si>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</si>
  <si>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</si>
  <si>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</si>
  <si>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</si>
  <si>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</si>
  <si>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</si>
  <si>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</si>
  <si>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</si>
  <si>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</si>
  <si>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</si>
  <si>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</si>
  <si>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</si>
  <si>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</si>
  <si>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</si>
  <si>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</si>
  <si>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</si>
  <si>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</si>
  <si>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</si>
  <si>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</si>
  <si>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</si>
  <si>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</si>
  <si>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</si>
  <si>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</si>
  <si>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</si>
  <si>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</si>
  <si>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</si>
  <si>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</si>
  <si>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</si>
  <si>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</si>
  <si>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</si>
  <si>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</si>
  <si>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</si>
  <si>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</si>
  <si>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</si>
  <si>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</si>
  <si>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</si>
  <si>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</si>
  <si>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</si>
  <si>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</si>
  <si>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</si>
  <si>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</si>
  <si>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</si>
  <si>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</si>
  <si>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</si>
  <si>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</si>
  <si>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</si>
  <si>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</si>
  <si>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</si>
  <si>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</si>
  <si>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</si>
  <si>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</si>
  <si>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</si>
  <si>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</si>
  <si>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</si>
  <si>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</si>
  <si>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</si>
  <si>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</si>
  <si>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</si>
  <si>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</si>
  <si>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</si>
  <si>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</si>
  <si>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</si>
  <si>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</si>
  <si>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</si>
  <si>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</si>
  <si>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</si>
  <si>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</si>
  <si>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</si>
  <si>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</si>
  <si>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</si>
  <si>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</si>
  <si>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</si>
  <si>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</si>
  <si>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</si>
  <si>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</si>
  <si>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</si>
  <si>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</si>
  <si>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</si>
  <si>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</si>
  <si>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</si>
  <si>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</si>
  <si>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</si>
  <si>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</si>
  <si>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</si>
  <si>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</si>
  <si>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</si>
  <si>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</si>
  <si>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</si>
  <si>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</si>
  <si>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</si>
  <si>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</si>
  <si>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</si>
  <si>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</si>
  <si>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</si>
  <si>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</si>
  <si>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</si>
  <si>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</si>
  <si>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</si>
  <si>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</si>
  <si>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</si>
  <si>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</si>
  <si>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</si>
  <si>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</si>
  <si>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</si>
  <si>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</si>
  <si>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</si>
  <si>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</si>
  <si>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</si>
  <si>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</si>
  <si>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</si>
  <si>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</si>
  <si>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</si>
  <si>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</si>
  <si>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</si>
  <si>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</si>
  <si>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</si>
  <si>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</si>
  <si>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</si>
  <si>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</si>
  <si>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</si>
  <si>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</si>
  <si>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</si>
  <si>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</si>
  <si>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</si>
  <si>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</si>
  <si>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</si>
  <si>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</si>
  <si>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</si>
  <si>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</si>
  <si>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</si>
  <si>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</si>
  <si>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</si>
  <si>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</si>
  <si>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</si>
  <si>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</si>
  <si>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</si>
  <si>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</si>
  <si>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</si>
  <si>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</si>
  <si>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</si>
  <si>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</si>
  <si>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</si>
  <si>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</si>
  <si>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</si>
  <si>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</si>
  <si>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</si>
  <si>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</si>
  <si>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</si>
  <si>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</si>
  <si>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</si>
  <si>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</si>
  <si>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</si>
  <si>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</si>
  <si>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</si>
  <si>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</si>
  <si>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</si>
  <si>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</si>
  <si>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</si>
  <si>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</si>
  <si>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</si>
  <si>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</si>
  <si>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</si>
  <si>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</si>
  <si>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</si>
  <si>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</si>
  <si>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</si>
  <si>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</si>
  <si>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</si>
  <si>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</si>
  <si>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</si>
  <si>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</si>
  <si>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</si>
  <si>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</si>
  <si>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</si>
  <si>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</si>
  <si>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</si>
  <si>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</si>
  <si>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</si>
  <si>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</si>
  <si>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</si>
  <si>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</si>
  <si>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</si>
  <si>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</si>
  <si>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</si>
  <si>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</si>
  <si>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</si>
  <si>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</si>
  <si>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</si>
  <si>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</si>
  <si>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</si>
  <si>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</si>
  <si>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</si>
  <si>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</si>
  <si>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</si>
  <si>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</si>
  <si>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</si>
  <si>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</si>
  <si>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</si>
  <si>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</si>
  <si>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</si>
  <si>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</si>
  <si>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</si>
  <si>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</si>
  <si>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</si>
  <si>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</si>
  <si>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</si>
  <si>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</si>
  <si>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</si>
  <si>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</si>
  <si>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</si>
  <si>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</si>
  <si>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</si>
  <si>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</si>
  <si>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</si>
  <si>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</si>
  <si>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</si>
  <si>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</si>
  <si>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</si>
  <si>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</si>
  <si>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</si>
  <si>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</si>
  <si>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</si>
  <si>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</si>
  <si>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</si>
  <si>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</si>
  <si>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</si>
  <si>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</si>
  <si>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</si>
  <si>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</si>
  <si>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</si>
  <si>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</si>
  <si>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</si>
  <si>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</si>
  <si>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</si>
  <si>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</si>
  <si>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</si>
  <si>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</si>
  <si>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</si>
  <si>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</si>
  <si>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</si>
  <si>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</si>
  <si>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</si>
  <si>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</si>
  <si>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</si>
  <si>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</si>
  <si>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</si>
  <si>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</si>
  <si>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</si>
  <si>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</si>
  <si>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</si>
  <si>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</si>
  <si>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</si>
  <si>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</si>
  <si>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</si>
  <si>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</si>
  <si>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</si>
  <si>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</si>
  <si>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</si>
  <si>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</si>
  <si>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</si>
  <si>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</si>
  <si>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</si>
  <si>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</si>
  <si>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</si>
  <si>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</si>
  <si>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</si>
  <si>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</si>
  <si>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</si>
  <si>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</si>
  <si>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</si>
  <si>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</si>
  <si>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</si>
  <si>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</si>
  <si>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</si>
  <si>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</si>
  <si>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</si>
  <si>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</si>
  <si>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</si>
  <si>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</si>
  <si>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</si>
  <si>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</si>
  <si>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</si>
  <si>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</si>
  <si>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</si>
  <si>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</si>
  <si>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</si>
  <si>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</si>
  <si>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</si>
  <si>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</si>
  <si>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</si>
  <si>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</si>
  <si>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</si>
  <si>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</si>
  <si>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</si>
  <si>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</si>
  <si>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</si>
  <si>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</si>
  <si>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</si>
  <si>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</si>
  <si>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</si>
  <si>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</si>
  <si>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</si>
  <si>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</si>
  <si>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</si>
  <si>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</si>
  <si>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</si>
  <si>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</si>
  <si>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</si>
  <si>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</si>
  <si>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</si>
  <si>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</si>
  <si>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</si>
  <si>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</si>
  <si>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</si>
  <si>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</si>
  <si>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</si>
  <si>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</si>
  <si>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</si>
  <si>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</si>
  <si>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</si>
  <si>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</si>
  <si>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</si>
  <si>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</si>
  <si>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</si>
  <si>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</si>
  <si>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</si>
  <si>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</si>
  <si>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</si>
  <si>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</si>
  <si>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</si>
  <si>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</si>
  <si>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</si>
  <si>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</si>
  <si>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</si>
  <si>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</si>
  <si>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</si>
  <si>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</si>
  <si>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</si>
  <si>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</si>
  <si>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</si>
  <si>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</si>
  <si>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</si>
  <si>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</si>
  <si>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</si>
  <si>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</si>
  <si>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</si>
  <si>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</si>
  <si>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</si>
  <si>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</si>
  <si>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</si>
  <si>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</si>
  <si>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</si>
  <si>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</si>
  <si>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</si>
  <si>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</si>
  <si>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</si>
  <si>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</si>
  <si>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</si>
  <si>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</si>
  <si>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</si>
  <si>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</si>
  <si>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</si>
  <si>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</si>
  <si>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</si>
  <si>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</si>
  <si>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</si>
  <si>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</si>
  <si>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</si>
  <si>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</si>
  <si>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</si>
  <si>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</si>
  <si>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</si>
  <si>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</si>
  <si>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</si>
  <si>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</si>
  <si>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</si>
  <si>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</si>
  <si>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</si>
  <si>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</si>
  <si>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</si>
  <si>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</si>
  <si>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</si>
  <si>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</si>
  <si>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</si>
  <si>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</si>
  <si>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</si>
  <si>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</si>
  <si>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</si>
  <si>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</si>
  <si>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</si>
  <si>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</si>
  <si>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</si>
  <si>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</si>
  <si>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</si>
  <si>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</si>
  <si>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</si>
  <si>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</si>
  <si>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</si>
  <si>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</si>
  <si>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</si>
  <si>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</si>
  <si>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</si>
  <si>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</si>
  <si>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</si>
  <si>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</si>
  <si>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</si>
  <si>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</si>
  <si>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</si>
  <si>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</si>
  <si>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</si>
  <si>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</si>
  <si>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</si>
  <si>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</si>
  <si>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</si>
  <si>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</si>
  <si>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</si>
  <si>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</si>
  <si>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</si>
  <si>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</si>
  <si>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</si>
  <si>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</si>
  <si>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</si>
  <si>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</si>
  <si>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</si>
  <si>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</si>
  <si>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</si>
  <si>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</si>
  <si>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</si>
  <si>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</si>
  <si>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</si>
  <si>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</si>
  <si>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</si>
  <si>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</si>
  <si>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</si>
  <si>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</si>
  <si>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</si>
  <si>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</si>
  <si>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</si>
  <si>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</si>
  <si>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</si>
  <si>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</si>
  <si>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</si>
  <si>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</si>
  <si>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</si>
  <si>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</si>
  <si>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</si>
  <si>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</si>
  <si>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</si>
  <si>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</si>
  <si>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</si>
  <si>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</si>
  <si>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</si>
  <si>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</si>
  <si>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</si>
  <si>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</si>
  <si>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</si>
  <si>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</si>
  <si>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</si>
  <si>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</si>
  <si>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</si>
  <si>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</si>
  <si>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</si>
  <si>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</si>
  <si>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</si>
  <si>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</si>
  <si>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</si>
  <si>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</si>
  <si>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</si>
  <si>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</si>
  <si>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</si>
  <si>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</si>
  <si>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</si>
  <si>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</si>
  <si>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</si>
  <si>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</si>
  <si>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</si>
  <si>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</si>
  <si>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</si>
  <si>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</si>
  <si>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</si>
  <si>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</si>
  <si>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</si>
  <si>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</si>
  <si>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</si>
  <si>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</si>
  <si>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</si>
  <si>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</si>
  <si>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</si>
  <si>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</si>
  <si>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</si>
  <si>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</si>
  <si>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</si>
  <si>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</si>
  <si>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</si>
  <si>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</si>
  <si>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</si>
  <si>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</si>
  <si>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</si>
  <si>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</si>
  <si>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</si>
  <si>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</si>
  <si>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</si>
  <si>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</si>
  <si>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</si>
  <si>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</si>
  <si>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</si>
  <si>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</si>
  <si>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</si>
  <si>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</si>
  <si>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</si>
  <si>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</si>
  <si>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</si>
  <si>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</si>
  <si>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</si>
  <si>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</si>
  <si>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</si>
  <si>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</si>
  <si>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</si>
  <si>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</si>
  <si>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</si>
  <si>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</si>
  <si>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</si>
  <si>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</si>
  <si>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</si>
  <si>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</si>
  <si>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</si>
  <si>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</si>
  <si>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</si>
  <si>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</si>
  <si>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</si>
  <si>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</si>
  <si>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</si>
  <si>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</si>
  <si>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</si>
  <si>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</si>
  <si>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</si>
  <si>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</si>
  <si>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</si>
  <si>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</si>
  <si>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</si>
  <si>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</si>
  <si>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</si>
  <si>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</si>
  <si>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</si>
  <si>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</si>
  <si>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</si>
  <si>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</si>
  <si>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</si>
  <si>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</si>
  <si>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</si>
  <si>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</si>
  <si>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</si>
  <si>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</si>
  <si>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</si>
  <si>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</si>
  <si>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</si>
  <si>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</si>
  <si>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</si>
  <si>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</si>
  <si>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</si>
  <si>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</si>
  <si>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</si>
  <si>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</si>
  <si>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</si>
  <si>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</si>
  <si>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</si>
  <si>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</si>
  <si>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</si>
  <si>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</si>
  <si>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</si>
  <si>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</si>
  <si>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</si>
  <si>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</si>
  <si>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</si>
  <si>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</si>
  <si>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</si>
  <si>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</si>
  <si>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</si>
  <si>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</si>
  <si>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</si>
  <si>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</si>
  <si>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</si>
  <si>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</si>
  <si>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</si>
  <si>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</si>
  <si>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</si>
  <si>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</si>
  <si>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</si>
  <si>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</si>
  <si>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</si>
  <si>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</si>
  <si>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</si>
  <si>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</si>
  <si>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</si>
  <si>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</si>
  <si>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</si>
  <si>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</si>
  <si>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</si>
  <si>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</si>
  <si>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</si>
  <si>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</si>
  <si>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</si>
  <si>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</si>
  <si>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</si>
  <si>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</si>
  <si>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</si>
  <si>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</si>
  <si>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</si>
  <si>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</si>
  <si>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</si>
  <si>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</si>
  <si>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</si>
  <si>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</si>
  <si>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</si>
  <si>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</si>
  <si>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</si>
  <si>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</si>
  <si>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</si>
  <si>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</si>
  <si>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</si>
  <si>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</si>
  <si>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</si>
  <si>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</si>
  <si>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</si>
  <si>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</si>
  <si>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</si>
  <si>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</si>
  <si>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</si>
  <si>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</si>
  <si>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</si>
  <si>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</si>
  <si>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</si>
  <si>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</si>
  <si>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</si>
  <si>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</si>
  <si>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</si>
  <si>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</si>
  <si>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</si>
  <si>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</si>
  <si>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</si>
  <si>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</si>
  <si>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</si>
  <si>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</si>
  <si>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</si>
  <si>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</si>
  <si>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</si>
  <si>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</si>
  <si>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</si>
  <si>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</si>
  <si>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</si>
  <si>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</si>
  <si>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</si>
  <si>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</si>
  <si>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</si>
  <si>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</si>
  <si>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</si>
  <si>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</si>
  <si>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</si>
  <si>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</si>
  <si>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</si>
  <si>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</si>
  <si>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</si>
  <si>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</si>
  <si>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</si>
  <si>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</si>
  <si>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</si>
  <si>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</si>
  <si>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</si>
  <si>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</si>
  <si>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</si>
  <si>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</si>
  <si>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</si>
  <si>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</si>
  <si>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</si>
  <si>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</si>
  <si>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</si>
  <si>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</si>
  <si>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</si>
  <si>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</si>
  <si>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</si>
  <si>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</si>
  <si>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</si>
  <si>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</si>
  <si>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</si>
  <si>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</si>
  <si>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</si>
  <si>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</si>
  <si>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</si>
  <si>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</si>
  <si>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</si>
  <si>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</si>
  <si>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</si>
  <si>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</si>
  <si>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</si>
  <si>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</si>
  <si>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</si>
  <si>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</si>
  <si>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</si>
  <si>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</si>
  <si>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</si>
  <si>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</si>
  <si>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</si>
  <si>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</si>
  <si>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</si>
  <si>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</si>
  <si>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</si>
  <si>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</si>
  <si>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</si>
  <si>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</si>
  <si>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</si>
  <si>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</si>
  <si>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</si>
  <si>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</si>
  <si>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</si>
  <si>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</si>
  <si>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</si>
  <si>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</si>
  <si>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</si>
  <si>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</si>
  <si>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</si>
  <si>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</si>
  <si>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</si>
  <si>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</si>
  <si>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</si>
  <si>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</si>
  <si>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</si>
  <si>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</si>
  <si>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</si>
  <si>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</si>
  <si>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</si>
  <si>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</si>
  <si>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</si>
  <si>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</si>
  <si>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</si>
  <si>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</si>
  <si>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</si>
  <si>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</si>
  <si>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</si>
  <si>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</si>
  <si>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</si>
  <si>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</si>
  <si>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</si>
  <si>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</si>
  <si>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</si>
  <si>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</si>
  <si>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</si>
  <si>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</si>
  <si>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</si>
  <si>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</si>
  <si>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</si>
  <si>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</si>
  <si>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</si>
  <si>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</si>
  <si>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</si>
  <si>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</si>
  <si>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</si>
  <si>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</si>
  <si>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</si>
  <si>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</si>
  <si>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</si>
  <si>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</si>
  <si>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</si>
  <si>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</si>
  <si>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</si>
  <si>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</si>
  <si>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</si>
  <si>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</si>
  <si>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</si>
  <si>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</si>
  <si>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</si>
  <si>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</si>
  <si>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</si>
  <si>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</si>
  <si>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</si>
  <si>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</si>
  <si>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</si>
  <si>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</si>
  <si>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</si>
  <si>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</si>
  <si>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</si>
  <si>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</si>
  <si>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</si>
  <si>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</si>
  <si>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</si>
  <si>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</si>
  <si>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</si>
  <si>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</si>
  <si>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</si>
  <si>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</si>
  <si>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</si>
  <si>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</si>
  <si>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</si>
  <si>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</si>
  <si>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</si>
  <si>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</si>
  <si>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</si>
  <si>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</si>
  <si>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</si>
  <si>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</si>
  <si>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</si>
  <si>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</si>
  <si>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</si>
  <si>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</si>
  <si>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</si>
  <si>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</si>
  <si>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</si>
  <si>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</si>
  <si>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</si>
  <si>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</si>
  <si>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</si>
  <si>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</si>
  <si>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</si>
  <si>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</si>
  <si>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</si>
  <si>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</si>
  <si>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</si>
  <si>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</si>
  <si>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</si>
  <si>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</si>
  <si>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</si>
  <si>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</si>
  <si>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</si>
  <si>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</si>
  <si>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</si>
  <si>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</si>
  <si>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</si>
  <si>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</si>
  <si>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</si>
  <si>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</si>
  <si>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</si>
  <si>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</si>
  <si>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</si>
  <si>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</si>
  <si>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</si>
  <si>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</si>
  <si>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</si>
  <si>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</si>
  <si>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</si>
  <si>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</si>
  <si>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</si>
  <si>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</si>
  <si>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</si>
  <si>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</si>
  <si>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</si>
  <si>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</si>
  <si>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</si>
  <si>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</si>
  <si>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</si>
  <si>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</si>
  <si>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</si>
  <si>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</si>
  <si>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</si>
  <si>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</si>
  <si>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</si>
  <si>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</si>
  <si>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</si>
  <si>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</si>
  <si>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</si>
  <si>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</si>
  <si>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</si>
  <si>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</si>
  <si>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</si>
  <si>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</si>
  <si>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</si>
  <si>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</si>
  <si>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</si>
  <si>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</si>
  <si>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</si>
  <si>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</si>
  <si>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</si>
  <si>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</si>
  <si>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</si>
  <si>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</si>
  <si>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</si>
  <si>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</si>
  <si>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</si>
  <si>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</si>
  <si>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</si>
  <si>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</si>
  <si>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</si>
  <si>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</si>
  <si>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</si>
  <si>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</si>
  <si>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</si>
  <si>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</si>
  <si>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</si>
  <si>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</si>
  <si>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</si>
  <si>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</si>
  <si>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</si>
  <si>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</si>
  <si>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</si>
  <si>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</si>
  <si>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</si>
  <si>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</si>
  <si>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</si>
  <si>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</si>
  <si>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</si>
  <si>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</si>
  <si>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</si>
  <si>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</si>
  <si>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</si>
  <si>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</si>
  <si>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</si>
  <si>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</si>
  <si>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</si>
  <si>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</si>
  <si>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</si>
  <si>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</si>
  <si>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</si>
  <si>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</si>
  <si>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</si>
  <si>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</si>
  <si>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</si>
  <si>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</si>
  <si>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</si>
  <si>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</si>
  <si>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</si>
  <si>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</si>
  <si>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</si>
  <si>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</si>
  <si>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</si>
  <si>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</si>
  <si>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</si>
  <si>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</si>
  <si>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</si>
  <si>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</si>
  <si>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</si>
  <si>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</si>
  <si>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</si>
  <si>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</si>
  <si>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</si>
  <si>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</si>
  <si>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</si>
  <si>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</si>
  <si>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</si>
  <si>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</si>
  <si>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</si>
  <si>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</si>
  <si>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</si>
  <si>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</si>
  <si>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</si>
  <si>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</si>
  <si>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</si>
  <si>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</si>
  <si>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</si>
  <si>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</si>
  <si>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</si>
  <si>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</si>
  <si>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</si>
  <si>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</si>
  <si>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</si>
  <si>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</si>
  <si>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</si>
  <si>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</si>
  <si>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</si>
  <si>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</si>
  <si>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</si>
  <si>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</si>
  <si>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</si>
  <si>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</si>
  <si>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</si>
  <si>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</si>
  <si>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</si>
  <si>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</si>
  <si>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</si>
  <si>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</si>
  <si>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</si>
  <si>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</si>
  <si>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</si>
  <si>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</si>
  <si>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</si>
  <si>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</si>
  <si>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</si>
  <si>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</si>
  <si>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</si>
  <si>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</si>
  <si>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</si>
  <si>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</si>
  <si>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</si>
  <si>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</si>
  <si>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</si>
  <si>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</si>
  <si>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</si>
  <si>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</si>
  <si>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</si>
  <si>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</si>
  <si>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</si>
  <si>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</si>
  <si>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</si>
  <si>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</si>
  <si>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</si>
  <si>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</si>
  <si>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</si>
  <si>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</si>
  <si>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</si>
  <si>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</si>
  <si>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</si>
  <si>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</si>
  <si>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</si>
  <si>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</si>
  <si>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</si>
  <si>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</si>
  <si>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</si>
  <si>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</si>
  <si>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</si>
  <si>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</si>
  <si>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</si>
  <si>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</si>
  <si>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</si>
  <si>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</si>
  <si>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</si>
  <si>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</si>
  <si>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</si>
  <si>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</si>
  <si>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</si>
  <si>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</si>
  <si>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</si>
  <si>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</si>
  <si>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</si>
  <si>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</si>
  <si>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</si>
  <si>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</si>
  <si>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</si>
  <si>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</si>
  <si>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</si>
  <si>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</si>
  <si>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</si>
  <si>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</si>
  <si>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</si>
  <si>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</si>
  <si>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</si>
  <si>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</si>
  <si>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</si>
  <si>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</si>
  <si>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</si>
  <si>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</si>
  <si>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</si>
  <si>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</si>
  <si>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</si>
  <si>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</si>
  <si>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</si>
  <si>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</si>
  <si>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</si>
  <si>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</si>
  <si>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</si>
  <si>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</si>
  <si>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</si>
  <si>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</si>
  <si>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</si>
  <si>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</si>
  <si>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</si>
  <si>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</si>
  <si>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</si>
  <si>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</si>
  <si>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</si>
  <si>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</si>
  <si>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</si>
  <si>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</si>
  <si>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</si>
  <si>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</si>
  <si>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</si>
  <si>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</si>
  <si>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</si>
  <si>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</si>
  <si>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</si>
  <si>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</si>
  <si>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</si>
  <si>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</si>
  <si>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</si>
  <si>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</si>
  <si>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</si>
  <si>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</si>
  <si>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</si>
  <si>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</si>
  <si>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</si>
  <si>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</si>
  <si>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</si>
  <si>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</si>
  <si>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</si>
  <si>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</si>
  <si>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</si>
  <si>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</si>
  <si>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</si>
  <si>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</si>
  <si>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</si>
  <si>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</si>
  <si>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</si>
  <si>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</si>
  <si>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</si>
  <si>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</si>
  <si>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</si>
  <si>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</si>
  <si>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</si>
  <si>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</si>
  <si>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</si>
  <si>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</si>
  <si>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</si>
  <si>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</si>
  <si>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</si>
  <si>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</si>
  <si>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</si>
  <si>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</si>
  <si>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</si>
  <si>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</si>
  <si>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</si>
  <si>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</si>
  <si>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</si>
  <si>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</si>
  <si>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</si>
  <si>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</si>
  <si>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</si>
  <si>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</si>
  <si>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</si>
  <si>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</si>
  <si>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</si>
  <si>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</si>
  <si>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</si>
  <si>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</si>
  <si>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</si>
  <si>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</si>
  <si>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</si>
  <si>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</si>
  <si>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</si>
  <si>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</si>
  <si>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</si>
  <si>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</si>
  <si>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</si>
  <si>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</si>
  <si>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</si>
  <si>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</si>
  <si>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</si>
  <si>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</si>
  <si>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</si>
  <si>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</si>
  <si>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</si>
  <si>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</si>
  <si>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</si>
  <si>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</si>
  <si>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</si>
  <si>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</si>
  <si>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</si>
  <si>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</si>
  <si>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</si>
  <si>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</si>
  <si>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</si>
  <si>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</si>
  <si>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</si>
  <si>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</si>
  <si>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</si>
  <si>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</si>
  <si>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</si>
  <si>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</si>
  <si>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</si>
  <si>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</si>
  <si>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</si>
  <si>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</si>
  <si>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</si>
  <si>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</si>
  <si>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</si>
  <si>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</si>
  <si>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</si>
  <si>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</si>
  <si>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</si>
  <si>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</si>
  <si>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</si>
  <si>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</si>
  <si>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</si>
  <si>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</si>
  <si>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</si>
  <si>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</si>
  <si>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</si>
  <si>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</si>
  <si>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</si>
  <si>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</si>
  <si>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</si>
  <si>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</si>
  <si>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</si>
  <si>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</si>
  <si>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</si>
  <si>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</si>
  <si>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</si>
  <si>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</si>
  <si>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</si>
  <si>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</si>
  <si>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</si>
  <si>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</si>
  <si>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</si>
  <si>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</si>
  <si>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</si>
  <si>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</si>
  <si>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</si>
  <si>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</si>
  <si>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</si>
  <si>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</si>
  <si>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</si>
  <si>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</si>
  <si>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</si>
  <si>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</si>
  <si>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</si>
  <si>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</si>
  <si>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</si>
  <si>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</si>
  <si>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</si>
  <si>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</si>
  <si>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</si>
  <si>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</si>
  <si>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</si>
  <si>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</si>
  <si>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</si>
  <si>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</si>
  <si>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</si>
  <si>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</si>
  <si>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</si>
  <si>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</si>
  <si>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</si>
  <si>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</si>
  <si>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</si>
  <si>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</si>
  <si>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</si>
  <si>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</si>
  <si>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</si>
  <si>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</si>
  <si>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</si>
  <si>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</si>
  <si>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</si>
  <si>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</si>
  <si>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</si>
  <si>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</si>
  <si>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</si>
  <si>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</si>
  <si>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</si>
  <si>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</si>
  <si>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</si>
  <si>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</si>
  <si>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</si>
  <si>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</si>
  <si>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</si>
  <si>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</si>
  <si>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</si>
  <si>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</si>
  <si>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</si>
  <si>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</si>
  <si>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</si>
  <si>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</si>
  <si>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</si>
  <si>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</si>
  <si>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</si>
  <si>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</si>
  <si>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</si>
  <si>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</si>
  <si>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</si>
  <si>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</si>
  <si>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</si>
  <si>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</si>
  <si>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</si>
  <si>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</si>
  <si>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</si>
  <si>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</si>
  <si>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</si>
  <si>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</si>
  <si>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</si>
  <si>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</si>
  <si>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</si>
  <si>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</si>
  <si>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</si>
  <si>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</si>
  <si>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</si>
  <si>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</si>
  <si>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</si>
  <si>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</si>
  <si>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</si>
  <si>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</si>
  <si>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</si>
  <si>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</si>
  <si>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</si>
  <si>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</si>
  <si>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</si>
  <si>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</si>
  <si>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</si>
  <si>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</si>
  <si>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</si>
  <si>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</si>
  <si>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</si>
  <si>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</si>
  <si>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</si>
  <si>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</si>
  <si>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</si>
  <si>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</si>
  <si>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</si>
  <si>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</si>
  <si>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</si>
  <si>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</si>
  <si>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</si>
  <si>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</si>
  <si>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</si>
  <si>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</si>
  <si>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</si>
  <si>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</si>
  <si>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</si>
  <si>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</si>
  <si>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</si>
  <si>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</si>
  <si>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</si>
  <si>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</si>
  <si>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</si>
  <si>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</si>
  <si>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</si>
  <si>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</si>
  <si>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</si>
  <si>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</si>
  <si>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</si>
  <si>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</si>
  <si>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</si>
  <si>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</si>
  <si>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</si>
  <si>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</si>
  <si>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</si>
  <si>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</si>
  <si>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</si>
  <si>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</si>
  <si>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</si>
  <si>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</si>
  <si>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</si>
  <si>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</si>
  <si>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</si>
  <si>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</si>
  <si>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</si>
  <si>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</si>
  <si>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</si>
  <si>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</si>
  <si>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</si>
  <si>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</si>
  <si>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</si>
  <si>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</si>
  <si>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</si>
  <si>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</si>
  <si>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</si>
  <si>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</si>
  <si>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</si>
  <si>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</si>
  <si>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</si>
  <si>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</si>
  <si>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</si>
  <si>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</si>
  <si>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</si>
  <si>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</si>
  <si>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</si>
  <si>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</si>
  <si>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</si>
  <si>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</si>
  <si>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</si>
  <si>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</si>
  <si>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</si>
  <si>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</si>
  <si>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</si>
  <si>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</si>
  <si>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</si>
  <si>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</si>
  <si>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</si>
  <si>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</si>
  <si>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</si>
  <si>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</si>
  <si>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</si>
  <si>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</si>
  <si>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</si>
  <si>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</si>
  <si>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</si>
  <si>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</si>
  <si>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</si>
  <si>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</si>
  <si>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</si>
  <si>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</si>
  <si>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</si>
  <si>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</si>
  <si>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</si>
  <si>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</si>
  <si>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</si>
  <si>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</si>
  <si>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</si>
  <si>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</si>
  <si>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</si>
  <si>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</si>
  <si>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</si>
  <si>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</si>
  <si>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</si>
  <si>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</si>
  <si>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</si>
  <si>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</si>
  <si>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</si>
  <si>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</si>
  <si>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</si>
  <si>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</si>
  <si>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</si>
  <si>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</si>
  <si>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</si>
  <si>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</si>
  <si>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</si>
  <si>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</si>
  <si>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</si>
  <si>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</si>
  <si>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</si>
  <si>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</si>
  <si>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</si>
  <si>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</si>
  <si>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</si>
  <si>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</si>
  <si>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</si>
  <si>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</si>
  <si>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</si>
  <si>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</si>
  <si>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</si>
  <si>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</si>
  <si>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</si>
  <si>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</si>
  <si>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</si>
  <si>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</si>
  <si>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</si>
  <si>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</si>
  <si>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</si>
  <si>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</si>
  <si>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</si>
  <si>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</si>
  <si>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</si>
  <si>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</si>
  <si>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</si>
  <si>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</si>
  <si>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</si>
  <si>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</si>
  <si>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</si>
  <si>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</si>
  <si>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</si>
  <si>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</si>
  <si>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</si>
  <si>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</si>
  <si>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</si>
  <si>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</si>
  <si>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</si>
  <si>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</si>
  <si>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</si>
  <si>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</si>
  <si>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</si>
  <si>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</si>
  <si>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</si>
  <si>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</si>
  <si>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</si>
  <si>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</si>
  <si>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</si>
  <si>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</si>
  <si>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</si>
  <si>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</si>
  <si>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</si>
  <si>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</si>
  <si>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</si>
  <si>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</si>
  <si>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</si>
  <si>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</si>
  <si>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</si>
  <si>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</si>
  <si>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</si>
  <si>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</si>
  <si>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</si>
  <si>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</si>
  <si>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</si>
  <si>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</si>
  <si>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</si>
  <si>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</si>
  <si>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</si>
  <si>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</si>
  <si>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</si>
  <si>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</si>
  <si>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</si>
  <si>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</si>
  <si>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</si>
  <si>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</si>
  <si>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</si>
  <si>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</si>
  <si>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</si>
  <si>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</si>
  <si>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</si>
  <si>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</si>
  <si>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</si>
  <si>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</si>
  <si>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</si>
  <si>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</si>
  <si>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</si>
  <si>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</si>
  <si>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</si>
  <si>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</si>
  <si>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</si>
  <si>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</si>
  <si>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</si>
  <si>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</si>
  <si>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</si>
  <si>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</si>
  <si>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</si>
  <si>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</si>
  <si>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</si>
  <si>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</si>
  <si>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</si>
  <si>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</si>
  <si>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</si>
  <si>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</si>
  <si>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</si>
  <si>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</si>
  <si>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</si>
  <si>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</si>
  <si>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</si>
  <si>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</si>
  <si>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</si>
  <si>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</si>
  <si>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</si>
  <si>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</si>
  <si>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</si>
  <si>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</si>
  <si>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</si>
  <si>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</si>
  <si>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</si>
  <si>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</si>
  <si>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</si>
  <si>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</si>
  <si>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</si>
  <si>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</si>
  <si>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</si>
  <si>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</si>
  <si>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</si>
  <si>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</si>
  <si>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</si>
  <si>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</si>
  <si>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</si>
  <si>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</si>
  <si>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</si>
  <si>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</si>
  <si>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</si>
  <si>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</si>
  <si>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</si>
  <si>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</si>
  <si>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</si>
  <si>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</si>
  <si>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</si>
  <si>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</si>
  <si>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</si>
  <si>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</si>
  <si>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</si>
  <si>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</si>
  <si>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</si>
  <si>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</si>
  <si>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</si>
  <si>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</si>
  <si>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</si>
  <si>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</si>
  <si>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</si>
  <si>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</si>
  <si>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</si>
  <si>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</si>
  <si>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</si>
  <si>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</si>
  <si>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</si>
  <si>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</si>
  <si>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</si>
  <si>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</si>
  <si>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</si>
  <si>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</si>
  <si>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</si>
  <si>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</si>
  <si>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</si>
  <si>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</si>
  <si>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</si>
  <si>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</si>
  <si>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</si>
  <si>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</si>
  <si>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</si>
  <si>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</si>
  <si>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</si>
  <si>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</si>
  <si>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</si>
  <si>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</si>
  <si>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</si>
  <si>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</si>
  <si>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</si>
  <si>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</si>
  <si>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</si>
  <si>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</si>
  <si>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</si>
  <si>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</si>
  <si>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</si>
  <si>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</si>
  <si>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</si>
  <si>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</si>
  <si>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</si>
  <si>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</si>
  <si>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</si>
  <si>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</si>
  <si>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</si>
  <si>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</si>
  <si>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</si>
  <si>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</si>
  <si>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</si>
  <si>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</si>
  <si>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</si>
  <si>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</si>
  <si>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</si>
  <si>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</si>
  <si>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</si>
  <si>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</si>
  <si>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</si>
  <si>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</si>
  <si>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</si>
  <si>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</si>
  <si>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</si>
  <si>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</si>
  <si>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</si>
  <si>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</si>
  <si>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</si>
  <si>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</si>
  <si>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</si>
  <si>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</si>
  <si>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</si>
  <si>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</si>
  <si>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</si>
  <si>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</si>
  <si>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</si>
  <si>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</si>
  <si>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</si>
  <si>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</si>
  <si>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</si>
  <si>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</si>
  <si>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</si>
  <si>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</si>
  <si>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</si>
  <si>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</si>
  <si>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</si>
  <si>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</si>
  <si>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</si>
  <si>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</si>
  <si>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</si>
  <si>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</si>
  <si>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</si>
  <si>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</si>
  <si>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</si>
  <si>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</si>
  <si>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</si>
  <si>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</si>
  <si>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</si>
  <si>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</si>
  <si>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</si>
  <si>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</si>
  <si>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</si>
  <si>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</si>
  <si>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</si>
  <si>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</si>
  <si>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</si>
  <si>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</si>
  <si>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</si>
  <si>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</si>
  <si>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</si>
  <si>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</si>
  <si>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</si>
  <si>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</si>
  <si>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</si>
  <si>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</si>
  <si>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</si>
  <si>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</si>
  <si>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</si>
  <si>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</si>
  <si>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</si>
  <si>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</si>
  <si>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</si>
  <si>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</si>
  <si>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</si>
  <si>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</si>
  <si>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</si>
  <si>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</si>
  <si>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</si>
  <si>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</si>
  <si>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</si>
  <si>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</si>
  <si>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</si>
  <si>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</si>
  <si>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</si>
  <si>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</si>
  <si>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</si>
  <si>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</si>
  <si>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</si>
  <si>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</si>
  <si>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</si>
  <si>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</si>
  <si>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</si>
  <si>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</si>
  <si>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</si>
  <si>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</si>
  <si>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</si>
  <si>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</si>
  <si>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</si>
  <si>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</si>
  <si>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</si>
  <si>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</si>
  <si>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</si>
  <si>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</si>
  <si>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</si>
  <si>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</si>
  <si>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</si>
  <si>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</si>
  <si>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</si>
  <si>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</si>
  <si>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</si>
  <si>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</si>
  <si>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</si>
  <si>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</si>
  <si>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</si>
  <si>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</si>
  <si>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</si>
  <si>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</si>
  <si>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</si>
  <si>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</si>
  <si>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</si>
  <si>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</si>
  <si>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</si>
  <si>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</si>
  <si>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</si>
  <si>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</si>
  <si>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</si>
  <si>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</si>
  <si>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</si>
  <si>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</si>
  <si>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</si>
  <si>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</si>
  <si>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</si>
  <si>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</si>
  <si>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</si>
  <si>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</si>
  <si>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</si>
  <si>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</si>
  <si>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</si>
  <si>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</si>
  <si>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</si>
  <si>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</si>
  <si>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</si>
  <si>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</si>
  <si>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</si>
  <si>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</si>
  <si>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</si>
  <si>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</si>
  <si>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</si>
  <si>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</si>
  <si>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</si>
  <si>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</si>
  <si>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</si>
  <si>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</si>
  <si>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</si>
  <si>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</si>
  <si>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</si>
  <si>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</si>
  <si>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</si>
  <si>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</si>
  <si>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</si>
  <si>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</si>
  <si>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</si>
  <si>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</si>
  <si>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</si>
  <si>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</si>
  <si>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</si>
  <si>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</si>
  <si>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</si>
  <si>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</si>
  <si>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</si>
  <si>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</si>
  <si>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</si>
  <si>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</si>
  <si>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</si>
  <si>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</si>
  <si>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</si>
  <si>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</si>
  <si>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</si>
  <si>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</si>
  <si>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</si>
  <si>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</si>
  <si>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</si>
  <si>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</si>
  <si>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</si>
  <si>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</si>
  <si>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</si>
  <si>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</si>
  <si>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</si>
  <si>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</si>
  <si>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</si>
  <si>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</si>
  <si>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</si>
  <si>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</si>
  <si>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</si>
  <si>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</si>
  <si>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</si>
  <si>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</si>
  <si>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</si>
  <si>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</si>
  <si>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</si>
  <si>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</si>
  <si>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</si>
  <si>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</si>
  <si>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</si>
  <si>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</si>
  <si>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</si>
  <si>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</si>
  <si>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</si>
  <si>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</si>
  <si>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</si>
  <si>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</si>
  <si>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</si>
  <si>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</si>
  <si>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</si>
  <si>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</si>
  <si>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</si>
  <si>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</si>
  <si>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</si>
  <si>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</si>
  <si>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</si>
  <si>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</si>
  <si>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</si>
  <si>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</si>
  <si>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</si>
  <si>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</si>
  <si>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</si>
  <si>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</si>
  <si>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</si>
  <si>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</si>
  <si>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</si>
  <si>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</si>
  <si>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</si>
  <si>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</si>
  <si>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</si>
  <si>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</si>
  <si>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</si>
  <si>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</si>
  <si>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</si>
  <si>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</si>
  <si>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</si>
  <si>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</si>
  <si>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</si>
  <si>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</si>
  <si>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</si>
  <si>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</si>
  <si>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</si>
  <si>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</si>
  <si>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</si>
  <si>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</si>
  <si>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</si>
  <si>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</si>
  <si>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</si>
  <si>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</si>
  <si>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</si>
  <si>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</si>
  <si>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</si>
  <si>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</si>
  <si>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</si>
  <si>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</si>
  <si>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</si>
  <si>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</si>
  <si>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</si>
  <si>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</si>
  <si>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</si>
  <si>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</si>
  <si>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</si>
  <si>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</si>
  <si>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</si>
  <si>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</si>
  <si>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</si>
  <si>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</si>
  <si>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</si>
  <si>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</si>
  <si>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</si>
  <si>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</si>
  <si>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</si>
  <si>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</si>
  <si>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</si>
  <si>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</si>
  <si>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</si>
  <si>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</si>
  <si>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</si>
  <si>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</si>
  <si>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</si>
  <si>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</si>
  <si>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</si>
  <si>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</si>
  <si>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</si>
  <si>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</si>
  <si>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</si>
  <si>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</si>
  <si>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</si>
  <si>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</si>
  <si>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</si>
  <si>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</si>
  <si>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</si>
  <si>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</si>
  <si>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</si>
  <si>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</si>
  <si>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</si>
  <si>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</si>
  <si>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</si>
  <si>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</si>
  <si>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</si>
  <si>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</si>
  <si>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</si>
  <si>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</si>
  <si>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</si>
  <si>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</si>
  <si>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</si>
  <si>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</si>
  <si>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</si>
  <si>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</si>
  <si>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</si>
  <si>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</si>
  <si>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</si>
  <si>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</si>
  <si>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</si>
  <si>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</si>
  <si>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</si>
  <si>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</si>
  <si>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</si>
  <si>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</si>
  <si>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</si>
  <si>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</si>
  <si>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</si>
  <si>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</si>
  <si>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</si>
  <si>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</si>
  <si>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</si>
  <si>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</si>
  <si>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</si>
  <si>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</si>
  <si>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</si>
  <si>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</si>
  <si>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</si>
  <si>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</si>
  <si>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</si>
  <si>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</si>
  <si>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</si>
  <si>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</si>
  <si>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</si>
  <si>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</si>
  <si>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</si>
  <si>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</si>
  <si>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</si>
  <si>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</si>
  <si>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</si>
  <si>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</si>
  <si>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</si>
  <si>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</si>
  <si>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</si>
  <si>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</si>
  <si>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</si>
  <si>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</si>
  <si>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</si>
  <si>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</si>
  <si>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</si>
  <si>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</si>
  <si>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</si>
  <si>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</si>
  <si>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</si>
  <si>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</si>
  <si>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</si>
  <si>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</si>
  <si>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</si>
  <si>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</si>
  <si>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</si>
  <si>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</si>
  <si>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</si>
  <si>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</si>
  <si>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</si>
  <si>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</si>
  <si>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</si>
  <si>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</si>
  <si>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</si>
  <si>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</si>
  <si>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</si>
  <si>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</si>
  <si>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</si>
  <si>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</si>
  <si>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</si>
  <si>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</si>
  <si>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</si>
  <si>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</si>
  <si>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</si>
  <si>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</si>
  <si>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</si>
  <si>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</si>
  <si>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</si>
  <si>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</si>
  <si>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</si>
  <si>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</si>
  <si>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</si>
  <si>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</si>
  <si>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</si>
  <si>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</si>
  <si>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</si>
  <si>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</si>
  <si>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</si>
  <si>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</si>
  <si>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</si>
  <si>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</si>
  <si>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</si>
  <si>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</si>
  <si>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</si>
  <si>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</si>
  <si>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</si>
  <si>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</si>
  <si>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</si>
  <si>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</si>
  <si>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</si>
  <si>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</si>
  <si>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</si>
  <si>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</si>
  <si>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</si>
  <si>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</si>
  <si>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</si>
  <si>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</si>
  <si>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</si>
  <si>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</si>
  <si>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</si>
  <si>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</si>
  <si>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</si>
  <si>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</si>
  <si>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</si>
  <si>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</si>
  <si>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</si>
  <si>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</si>
  <si>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</si>
  <si>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</si>
  <si>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</si>
  <si>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</si>
  <si>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</si>
  <si>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</si>
  <si>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</si>
  <si>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</si>
  <si>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</si>
  <si>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</si>
  <si>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</si>
  <si>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</si>
  <si>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</si>
  <si>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</si>
  <si>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</si>
  <si>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</si>
  <si>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</si>
  <si>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</si>
  <si>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</si>
  <si>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</si>
  <si>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</si>
  <si>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</si>
  <si>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</si>
  <si>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</si>
  <si>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</si>
  <si>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</si>
  <si>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</si>
  <si>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</si>
  <si>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</si>
  <si>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</si>
  <si>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</si>
  <si>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</si>
  <si>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</si>
  <si>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</si>
  <si>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</si>
  <si>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</si>
  <si>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</si>
  <si>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</si>
  <si>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</si>
  <si>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</si>
  <si>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</si>
  <si>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</si>
  <si>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</si>
  <si>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</si>
  <si>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</si>
  <si>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</si>
  <si>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</si>
  <si>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</si>
  <si>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</si>
  <si>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</si>
  <si>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</si>
  <si>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</si>
  <si>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</si>
  <si>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</si>
  <si>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</si>
  <si>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</si>
  <si>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</si>
  <si>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</si>
  <si>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</si>
  <si>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</si>
  <si>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</si>
  <si>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</si>
  <si>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</si>
  <si>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</si>
  <si>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</si>
  <si>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</si>
  <si>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</si>
  <si>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</si>
  <si>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</si>
  <si>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</si>
  <si>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</si>
  <si>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</si>
  <si>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</si>
  <si>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</si>
  <si>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</si>
  <si>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</si>
  <si>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</si>
  <si>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</si>
  <si>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</si>
  <si>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</si>
  <si>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</si>
  <si>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</si>
  <si>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</si>
  <si>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</si>
  <si>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</si>
  <si>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</si>
  <si>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</si>
  <si>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</si>
  <si>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</si>
  <si>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</si>
  <si>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</si>
  <si>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</si>
  <si>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</si>
  <si>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</si>
  <si>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</si>
  <si>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</si>
  <si>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</si>
  <si>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</si>
  <si>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</si>
  <si>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</si>
  <si>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</si>
  <si>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</si>
  <si>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</si>
  <si>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</si>
  <si>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</si>
  <si>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</si>
  <si>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</si>
  <si>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</si>
  <si>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</si>
  <si>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</si>
  <si>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</si>
  <si>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</si>
  <si>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</si>
  <si>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</si>
  <si>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</si>
  <si>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</si>
  <si>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</si>
  <si>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</si>
  <si>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</si>
  <si>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</si>
  <si>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</si>
  <si>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</si>
  <si>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</si>
  <si>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</si>
  <si>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</si>
  <si>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</si>
  <si>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</si>
  <si>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</si>
  <si>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</si>
  <si>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</si>
  <si>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</si>
  <si>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</si>
  <si>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</si>
  <si>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</si>
  <si>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</si>
  <si>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</si>
  <si>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</si>
  <si>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</si>
  <si>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</si>
  <si>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</si>
  <si>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</si>
  <si>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</si>
  <si>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</si>
  <si>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</si>
  <si>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</si>
  <si>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</si>
  <si>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</si>
  <si>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</si>
  <si>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</si>
  <si>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</si>
  <si>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</si>
  <si>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</si>
  <si>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</si>
  <si>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</si>
  <si>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</si>
  <si>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</si>
  <si>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</si>
  <si>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</si>
  <si>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</si>
  <si>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</si>
  <si>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</si>
  <si>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</si>
  <si>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</si>
  <si>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</si>
  <si>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</si>
  <si>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</si>
  <si>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</si>
  <si>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</si>
  <si>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</si>
  <si>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</si>
  <si>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</si>
  <si>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</si>
  <si>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</si>
  <si>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</si>
  <si>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</si>
  <si>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</si>
  <si>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</si>
  <si>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</si>
  <si>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</si>
  <si>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</si>
  <si>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</si>
  <si>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</si>
  <si>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</si>
  <si>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</si>
  <si>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</si>
  <si>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</si>
  <si>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</si>
  <si>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</si>
  <si>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</si>
  <si>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</si>
  <si>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</si>
  <si>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</si>
  <si>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</si>
  <si>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</si>
  <si>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</si>
  <si>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</si>
  <si>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</si>
  <si>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</si>
  <si>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</si>
  <si>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</si>
  <si>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</si>
  <si>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</si>
  <si>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</si>
  <si>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</si>
  <si>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</si>
  <si>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</si>
  <si>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</si>
  <si>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</si>
  <si>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</si>
  <si>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</si>
  <si>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</si>
  <si>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</si>
  <si>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</si>
  <si>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</si>
  <si>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</si>
  <si>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</si>
  <si>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</si>
  <si>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</si>
  <si>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</si>
  <si>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</si>
  <si>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</si>
  <si>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</si>
  <si>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</si>
  <si>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</si>
  <si>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</si>
  <si>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</si>
  <si>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</si>
  <si>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</si>
  <si>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</si>
  <si>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</si>
  <si>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</si>
  <si>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</si>
  <si>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</si>
  <si>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</si>
  <si>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</si>
  <si>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</si>
  <si>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</si>
  <si>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</si>
  <si>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</si>
  <si>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</si>
  <si>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</si>
  <si>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</si>
  <si>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</si>
  <si>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</si>
  <si>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</si>
  <si>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</si>
  <si>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</si>
  <si>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</si>
  <si>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</si>
  <si>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</si>
  <si>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</si>
  <si>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</si>
  <si>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</si>
  <si>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</si>
  <si>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</si>
  <si>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</si>
  <si>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</si>
  <si>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</si>
  <si>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</si>
  <si>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</si>
  <si>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</si>
  <si>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</si>
  <si>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</si>
  <si>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</si>
  <si>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</si>
  <si>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</si>
  <si>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</si>
  <si>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</si>
  <si>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</si>
  <si>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</si>
  <si>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</si>
  <si>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</si>
  <si>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</si>
  <si>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</si>
  <si>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</si>
  <si>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</si>
  <si>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</si>
  <si>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</si>
  <si>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</si>
  <si>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</si>
  <si>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</si>
  <si>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</si>
  <si>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</si>
  <si>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</si>
  <si>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</si>
  <si>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</si>
  <si>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</si>
  <si>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</si>
  <si>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</si>
  <si>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</si>
  <si>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</si>
  <si>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</si>
  <si>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</si>
  <si>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</si>
  <si>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</si>
  <si>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</si>
  <si>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</si>
  <si>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</si>
  <si>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</si>
  <si>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</si>
  <si>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</si>
  <si>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</si>
  <si>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</si>
  <si>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</si>
  <si>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</si>
  <si>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</si>
  <si>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</si>
  <si>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</si>
  <si>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</si>
  <si>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</si>
  <si>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</si>
  <si>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</si>
  <si>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</si>
  <si>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</si>
  <si>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</si>
  <si>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</si>
  <si>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</si>
  <si>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</si>
  <si>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</si>
  <si>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</si>
  <si>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</si>
  <si>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</si>
  <si>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</si>
  <si>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</si>
  <si>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</si>
  <si>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</si>
  <si>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</si>
  <si>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</si>
  <si>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</si>
  <si>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</si>
  <si>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</si>
  <si>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</si>
  <si>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</si>
  <si>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</si>
  <si>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</si>
  <si>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</si>
  <si>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</si>
  <si>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</si>
  <si>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</si>
  <si>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</si>
  <si>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</si>
  <si>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</si>
  <si>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</si>
  <si>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</si>
  <si>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</si>
  <si>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</si>
  <si>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</si>
  <si>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</si>
  <si>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</si>
  <si>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</si>
  <si>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</si>
  <si>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</si>
  <si>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</si>
  <si>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</si>
  <si>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</si>
  <si>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</si>
  <si>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</si>
  <si>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</si>
  <si>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</si>
  <si>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</si>
  <si>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</si>
  <si>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</si>
  <si>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</si>
  <si>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</si>
  <si>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</si>
  <si>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</si>
  <si>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</si>
  <si>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</si>
  <si>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</si>
  <si>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</si>
  <si>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</si>
  <si>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</si>
  <si>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</si>
  <si>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</si>
  <si>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</si>
  <si>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</si>
  <si>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</si>
  <si>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</si>
  <si>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</si>
  <si>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</si>
  <si>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</si>
  <si>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</si>
  <si>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</si>
  <si>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</si>
  <si>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</si>
  <si>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</si>
  <si>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</si>
  <si>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</si>
  <si>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</si>
  <si>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</si>
  <si>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</si>
  <si>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</si>
  <si>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</si>
  <si>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</si>
  <si>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</si>
  <si>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</si>
  <si>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</si>
  <si>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</si>
  <si>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</si>
  <si>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</si>
  <si>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</si>
  <si>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</si>
  <si>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</si>
  <si>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</si>
  <si>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</si>
  <si>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</si>
  <si>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</si>
  <si>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</si>
  <si>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</si>
  <si>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</si>
  <si>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</si>
  <si>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</si>
  <si>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</si>
  <si>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</si>
  <si>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</si>
  <si>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</si>
  <si>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</si>
  <si>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</si>
  <si>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</si>
  <si>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</si>
  <si>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</si>
  <si>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</si>
  <si>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</si>
  <si>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</si>
  <si>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</si>
  <si>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</si>
  <si>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</si>
  <si>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</si>
  <si>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</si>
  <si>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</si>
  <si>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</si>
  <si>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</si>
  <si>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</si>
  <si>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</si>
  <si>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</si>
  <si>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</si>
  <si>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</si>
  <si>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</si>
  <si>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</si>
  <si>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</si>
  <si>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</si>
  <si>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</si>
  <si>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</si>
  <si>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</si>
  <si>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</si>
  <si>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</si>
  <si>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</si>
  <si>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</si>
  <si>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</si>
  <si>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</si>
  <si>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</si>
  <si>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</si>
  <si>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</si>
  <si>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</si>
  <si>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</si>
  <si>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</si>
  <si>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</si>
  <si>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</si>
  <si>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</si>
  <si>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</si>
  <si>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</si>
  <si>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</si>
  <si>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</si>
  <si>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</si>
  <si>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</si>
  <si>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</si>
  <si>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</si>
  <si>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</si>
  <si>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</si>
  <si>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</si>
  <si>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</si>
  <si>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</si>
  <si>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</si>
  <si>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</si>
  <si>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</si>
  <si>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</si>
  <si>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</si>
  <si>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</si>
  <si>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</si>
  <si>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</si>
  <si>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</si>
  <si>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</si>
  <si>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</si>
  <si>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</si>
  <si>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</si>
  <si>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</si>
  <si>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</si>
  <si>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</si>
  <si>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</si>
  <si>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</si>
  <si>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</si>
  <si>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</si>
  <si>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</si>
  <si>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</si>
  <si>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</si>
  <si>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</si>
  <si>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</si>
  <si>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</si>
  <si>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</si>
  <si>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</si>
  <si>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</si>
  <si>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</si>
  <si>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</si>
  <si>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</si>
  <si>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</si>
  <si>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</si>
  <si>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</si>
  <si>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</si>
  <si>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</si>
  <si>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</si>
  <si>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</si>
  <si>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</si>
  <si>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</si>
  <si>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</si>
  <si>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</si>
  <si>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</si>
  <si>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</si>
  <si>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</si>
  <si>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</si>
  <si>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</si>
  <si>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</si>
  <si>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</si>
  <si>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</si>
  <si>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</si>
  <si>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</si>
  <si>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</si>
  <si>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</si>
  <si>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</si>
  <si>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</si>
  <si>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</si>
  <si>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</si>
  <si>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</si>
  <si>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</si>
  <si>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</si>
  <si>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</si>
  <si>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</si>
  <si>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</si>
  <si>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</si>
  <si>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</si>
  <si>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</si>
  <si>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</si>
  <si>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</si>
  <si>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</si>
  <si>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</si>
  <si>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</si>
  <si>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</si>
  <si>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</si>
  <si>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</si>
  <si>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</si>
  <si>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</si>
  <si>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</si>
  <si>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</si>
  <si>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</si>
  <si>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</si>
  <si>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</si>
  <si>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</si>
  <si>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</si>
  <si>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</si>
  <si>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</si>
  <si>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</si>
  <si>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</si>
  <si>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</si>
  <si>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</si>
  <si>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</si>
  <si>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</si>
  <si>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</si>
  <si>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</si>
  <si>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</si>
  <si>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</si>
  <si>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</si>
  <si>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</si>
  <si>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</si>
  <si>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</si>
  <si>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</si>
  <si>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</si>
  <si>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</si>
  <si>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</si>
  <si>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</si>
  <si>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</si>
  <si>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</si>
  <si>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</si>
  <si>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</si>
  <si>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</si>
  <si>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</si>
  <si>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</si>
  <si>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</si>
  <si>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</si>
  <si>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</si>
  <si>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</si>
  <si>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</si>
  <si>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</si>
  <si>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</si>
  <si>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</si>
  <si>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</si>
  <si>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</si>
  <si>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</si>
  <si>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</si>
  <si>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</si>
  <si>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</si>
  <si>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</si>
  <si>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</si>
  <si>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</si>
  <si>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</si>
  <si>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</si>
  <si>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</si>
  <si>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</si>
  <si>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</si>
  <si>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</si>
  <si>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</si>
  <si>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</si>
  <si>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</si>
  <si>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</si>
  <si>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</si>
  <si>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</si>
  <si>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</si>
  <si>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</si>
  <si>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</si>
  <si>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</si>
  <si>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</si>
  <si>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</si>
  <si>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</si>
  <si>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</si>
  <si>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</si>
  <si>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</si>
  <si>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</si>
  <si>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</si>
  <si>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</si>
  <si>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</si>
  <si>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</si>
  <si>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</si>
  <si>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</si>
  <si>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</si>
  <si>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</si>
  <si>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</si>
  <si>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</si>
  <si>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</si>
  <si>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</si>
  <si>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</si>
  <si>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</si>
  <si>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</si>
  <si>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</si>
  <si>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</si>
  <si>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</si>
  <si>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</si>
  <si>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</si>
  <si>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</si>
  <si>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</si>
  <si>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</si>
  <si>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</si>
  <si>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</si>
  <si>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</si>
  <si>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</si>
  <si>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</si>
  <si>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</si>
  <si>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</si>
  <si>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</si>
  <si>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</si>
  <si>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</si>
  <si>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</si>
  <si>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</si>
  <si>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</si>
  <si>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</si>
  <si>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</si>
  <si>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</si>
  <si>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</si>
  <si>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</si>
  <si>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</si>
  <si>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</si>
  <si>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</si>
  <si>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</si>
  <si>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</si>
  <si>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</si>
  <si>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</si>
  <si>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</si>
  <si>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</si>
  <si>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</si>
  <si>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</si>
  <si>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</si>
  <si>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</si>
  <si>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</si>
  <si>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</si>
  <si>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</si>
  <si>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</si>
  <si>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</si>
  <si>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</si>
  <si>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</si>
  <si>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</si>
  <si>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</si>
  <si>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</si>
  <si>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</si>
  <si>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</si>
  <si>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</si>
  <si>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</si>
  <si>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</si>
  <si>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</si>
  <si>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</si>
  <si>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</si>
  <si>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</si>
  <si>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</si>
  <si>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</si>
  <si>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</si>
  <si>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</si>
  <si>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</si>
  <si>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</si>
  <si>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</si>
  <si>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</si>
  <si>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</si>
  <si>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</si>
  <si>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</si>
  <si>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</si>
  <si>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</si>
  <si>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</si>
  <si>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</si>
  <si>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</si>
  <si>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</si>
  <si>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</si>
  <si>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</si>
  <si>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</si>
  <si>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</si>
  <si>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</si>
  <si>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</si>
  <si>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</si>
  <si>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</si>
  <si>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</si>
  <si>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</si>
  <si>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</si>
  <si>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</si>
  <si>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</si>
  <si>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</si>
  <si>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</si>
  <si>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</si>
  <si>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</si>
  <si>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</si>
  <si>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</si>
  <si>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</si>
  <si>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</si>
  <si>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</si>
  <si>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</si>
  <si>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</si>
  <si>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</si>
  <si>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</si>
  <si>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</si>
  <si>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</si>
  <si>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</si>
  <si>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</si>
  <si>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</si>
  <si>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</si>
  <si>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</si>
  <si>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</si>
  <si>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</si>
  <si>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</si>
  <si>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</si>
  <si>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</si>
  <si>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</si>
  <si>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</si>
  <si>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</si>
  <si>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</si>
  <si>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</si>
  <si>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</si>
  <si>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</si>
  <si>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</si>
  <si>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</si>
  <si>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</si>
  <si>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</si>
  <si>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</si>
  <si>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</si>
  <si>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</si>
  <si>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</si>
  <si>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</si>
  <si>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</si>
  <si>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</si>
  <si>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</si>
  <si>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</si>
  <si>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</si>
  <si>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</si>
  <si>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</si>
  <si>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</si>
  <si>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</si>
  <si>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</si>
  <si>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</si>
  <si>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</si>
  <si>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</si>
  <si>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</si>
  <si>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</si>
  <si>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</si>
  <si>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</si>
  <si>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</si>
  <si>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</si>
  <si>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</si>
  <si>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</si>
  <si>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</si>
  <si>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</si>
  <si>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</si>
  <si>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</si>
  <si>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</si>
  <si>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</si>
  <si>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</si>
  <si>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</si>
  <si>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</si>
  <si>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</si>
  <si>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</si>
  <si>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</si>
  <si>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</si>
  <si>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</si>
  <si>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</si>
  <si>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</si>
  <si>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</si>
  <si>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</si>
  <si>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</si>
  <si>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</si>
  <si>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</si>
  <si>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</si>
  <si>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</si>
  <si>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</si>
  <si>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</si>
  <si>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</si>
  <si>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</si>
  <si>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</si>
  <si>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</si>
  <si>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</si>
  <si>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</si>
  <si>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</si>
  <si>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</si>
  <si>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</si>
  <si>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</si>
  <si>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</si>
  <si>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</si>
  <si>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</si>
  <si>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</si>
  <si>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</si>
  <si>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</si>
  <si>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</si>
  <si>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</si>
  <si>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</si>
  <si>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</si>
  <si>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</si>
  <si>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</si>
  <si>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</si>
  <si>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</si>
  <si>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</si>
  <si>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</si>
  <si>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</si>
  <si>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</si>
  <si>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</si>
  <si>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</si>
  <si>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</si>
  <si>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</si>
  <si>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</si>
  <si>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</si>
  <si>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</si>
  <si>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</si>
  <si>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</si>
  <si>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</si>
  <si>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</si>
  <si>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</si>
  <si>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</si>
  <si>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</si>
  <si>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</si>
  <si>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</si>
  <si>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</si>
  <si>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</si>
  <si>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</si>
  <si>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</si>
  <si>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</si>
  <si>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</si>
  <si>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</si>
  <si>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</si>
  <si>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</si>
  <si>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</si>
  <si>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</si>
  <si>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</si>
  <si>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</si>
  <si>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</si>
  <si>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</si>
  <si>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</si>
  <si>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</si>
  <si>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</si>
  <si>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</si>
  <si>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</si>
  <si>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</si>
  <si>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</si>
  <si>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</si>
  <si>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</si>
  <si>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</si>
  <si>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</si>
  <si>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</si>
  <si>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</si>
  <si>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</si>
  <si>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</si>
  <si>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</si>
  <si>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</si>
  <si>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</si>
  <si>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</si>
  <si>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</si>
  <si>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</si>
  <si>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</si>
  <si>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</si>
  <si>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</si>
  <si>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</si>
  <si>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</si>
  <si>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</si>
  <si>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</si>
  <si>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</si>
  <si>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</si>
  <si>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</si>
  <si>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</si>
  <si>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</si>
  <si>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</si>
  <si>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</si>
  <si>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</si>
  <si>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</si>
  <si>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</si>
  <si>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</si>
  <si>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</si>
  <si>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</si>
  <si>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</si>
  <si>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</si>
  <si>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</si>
  <si>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</si>
  <si>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</si>
  <si>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</si>
  <si>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</si>
  <si>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</si>
  <si>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</si>
  <si>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</si>
  <si>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</si>
  <si>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</si>
  <si>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</si>
  <si>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</si>
  <si>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</si>
  <si>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</si>
  <si>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</si>
  <si>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</si>
  <si>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</si>
  <si>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</si>
  <si>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</si>
  <si>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</si>
  <si>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</si>
  <si>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</si>
  <si>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</si>
  <si>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</si>
  <si>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</si>
  <si>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</si>
  <si>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</si>
  <si>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</si>
  <si>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</si>
  <si>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</si>
  <si>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</si>
  <si>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</si>
  <si>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</si>
  <si>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</si>
  <si>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</si>
  <si>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</si>
  <si>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</si>
  <si>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</si>
  <si>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</si>
  <si>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</si>
  <si>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</si>
  <si>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</si>
  <si>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</si>
  <si>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</si>
  <si>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</si>
  <si>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</si>
  <si>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</si>
  <si>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</si>
  <si>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</si>
  <si>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</si>
  <si>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</si>
  <si>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</si>
  <si>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</si>
  <si>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</si>
  <si>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</si>
  <si>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</si>
  <si>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</si>
  <si>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</si>
  <si>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</si>
  <si>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</si>
  <si>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</si>
  <si>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</si>
  <si>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</si>
  <si>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</si>
  <si>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</si>
  <si>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</si>
  <si>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</si>
  <si>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</si>
  <si>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</si>
  <si>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</si>
  <si>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</si>
  <si>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</si>
  <si>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</si>
  <si>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</si>
  <si>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</si>
  <si>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</si>
  <si>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</si>
  <si>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</si>
  <si>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</si>
  <si>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</si>
  <si>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</si>
  <si>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</si>
  <si>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</si>
  <si>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</si>
  <si>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</si>
  <si>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</si>
  <si>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</si>
  <si>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</si>
  <si>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</si>
  <si>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</si>
  <si>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</si>
  <si>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</si>
  <si>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</si>
  <si>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</si>
  <si>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</si>
  <si>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</si>
  <si>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</si>
  <si>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</si>
  <si>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</si>
  <si>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</si>
  <si>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</si>
  <si>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</si>
  <si>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</si>
  <si>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</si>
  <si>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</si>
  <si>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</si>
  <si>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</si>
  <si>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</si>
  <si>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</si>
  <si>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</si>
  <si>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</si>
  <si>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</si>
  <si>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</si>
  <si>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</si>
  <si>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</si>
  <si>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</si>
  <si>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</si>
  <si>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</si>
  <si>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</si>
  <si>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</si>
  <si>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</si>
  <si>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</si>
  <si>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</si>
  <si>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</si>
  <si>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</si>
  <si>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</si>
  <si>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</si>
  <si>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</si>
  <si>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</si>
  <si>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</si>
  <si>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</si>
  <si>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</si>
  <si>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</si>
  <si>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</si>
  <si>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</si>
  <si>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</si>
  <si>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</si>
  <si>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</si>
  <si>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</si>
  <si>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</si>
  <si>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</si>
  <si>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</si>
  <si>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</si>
  <si>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</si>
  <si>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</si>
  <si>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</si>
  <si>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</si>
  <si>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</si>
  <si>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</si>
  <si>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</si>
  <si>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</si>
  <si>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</si>
  <si>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</si>
  <si>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</si>
  <si>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</si>
  <si>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</si>
  <si>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</si>
  <si>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</si>
  <si>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</si>
  <si>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</si>
  <si>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</si>
  <si>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</si>
  <si>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</si>
  <si>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</si>
  <si>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</si>
  <si>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</si>
  <si>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</si>
  <si>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</si>
  <si>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</si>
  <si>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</si>
  <si>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</si>
  <si>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</si>
  <si>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</si>
  <si>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</si>
  <si>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</si>
  <si>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</si>
  <si>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</si>
  <si>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</si>
  <si>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</si>
  <si>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</si>
  <si>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</si>
  <si>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</si>
  <si>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</si>
  <si>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</si>
  <si>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</si>
  <si>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</si>
  <si>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</si>
  <si>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</si>
  <si>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</si>
  <si>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</si>
  <si>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</si>
  <si>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</si>
  <si>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</si>
  <si>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</si>
  <si>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</si>
  <si>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</si>
  <si>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</si>
  <si>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</si>
  <si>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</si>
  <si>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</si>
  <si>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</si>
  <si>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</si>
  <si>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</si>
  <si>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</si>
  <si>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</si>
  <si>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</si>
  <si>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</si>
  <si>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</si>
  <si>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</si>
  <si>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</si>
  <si>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</si>
  <si>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</si>
  <si>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</si>
  <si>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</si>
  <si>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</si>
  <si>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</si>
  <si>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</si>
  <si>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</si>
  <si>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</si>
  <si>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</si>
  <si>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</si>
  <si>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</si>
  <si>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</si>
  <si>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</si>
  <si>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</si>
  <si>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</si>
  <si>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</si>
  <si>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</si>
  <si>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</si>
  <si>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</si>
  <si>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</si>
  <si>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</si>
  <si>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</si>
  <si>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</si>
  <si>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</si>
  <si>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</si>
  <si>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</si>
  <si>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</si>
  <si>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</si>
  <si>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</si>
  <si>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</si>
  <si>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</si>
  <si>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</si>
  <si>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</si>
  <si>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</si>
  <si>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</si>
  <si>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</si>
  <si>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</si>
  <si>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</si>
  <si>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</si>
  <si>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</si>
  <si>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</si>
  <si>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</si>
  <si>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</si>
  <si>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</si>
  <si>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</si>
  <si>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</si>
  <si>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</si>
  <si>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</si>
  <si>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</si>
  <si>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</si>
  <si>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</si>
  <si>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</si>
  <si>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</si>
  <si>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</si>
  <si>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</si>
  <si>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</si>
  <si>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</si>
  <si>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</si>
  <si>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</si>
  <si>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</si>
  <si>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</si>
  <si>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</si>
  <si>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</si>
  <si>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</si>
  <si>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</si>
  <si>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</si>
  <si>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</si>
  <si>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</si>
  <si>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</si>
  <si>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</si>
  <si>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</si>
  <si>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</si>
  <si>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</si>
  <si>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</si>
  <si>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</si>
  <si>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</si>
  <si>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</si>
  <si>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</si>
  <si>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</si>
  <si>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</si>
  <si>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</si>
  <si>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</si>
  <si>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</si>
  <si>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</si>
  <si>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</si>
  <si>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</si>
  <si>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</si>
  <si>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</si>
  <si>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</si>
  <si>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</si>
  <si>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</si>
  <si>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</si>
  <si>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</si>
  <si>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</si>
  <si>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</si>
  <si>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</si>
  <si>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</si>
  <si>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</si>
  <si>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</si>
  <si>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</si>
  <si>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</si>
  <si>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</si>
  <si>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</si>
  <si>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</si>
  <si>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</si>
  <si>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</si>
  <si>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</si>
  <si>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</si>
  <si>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</si>
  <si>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</si>
  <si>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</si>
  <si>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</si>
  <si>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</si>
  <si>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</si>
  <si>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</si>
  <si>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</si>
  <si>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</si>
  <si>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</si>
  <si>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</si>
  <si>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</si>
  <si>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</si>
  <si>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</si>
  <si>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</si>
  <si>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</si>
  <si>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</si>
  <si>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</si>
  <si>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</si>
  <si>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</si>
  <si>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</si>
  <si>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</si>
  <si>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</si>
  <si>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</si>
  <si>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</si>
  <si>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</si>
  <si>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</si>
  <si>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</si>
  <si>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</si>
  <si>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</si>
  <si>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</si>
  <si>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</si>
  <si>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</si>
  <si>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</si>
  <si>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</si>
  <si>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</si>
  <si>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</si>
  <si>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</si>
  <si>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</si>
  <si>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</si>
  <si>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</si>
  <si>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</si>
  <si>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</si>
  <si>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</si>
  <si>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</si>
  <si>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</si>
  <si>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</si>
  <si>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</si>
  <si>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</si>
  <si>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</si>
  <si>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</si>
  <si>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</si>
  <si>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</si>
  <si>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</si>
  <si>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</si>
  <si>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</si>
  <si>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</si>
  <si>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</si>
  <si>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</si>
  <si>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</si>
  <si>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</si>
  <si>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</si>
  <si>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</si>
  <si>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</si>
  <si>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</si>
  <si>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</si>
  <si>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</si>
  <si>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</si>
  <si>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</si>
  <si>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</si>
  <si>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</si>
  <si>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</si>
  <si>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</si>
  <si>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</si>
  <si>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</si>
  <si>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</si>
  <si>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</si>
  <si>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</si>
  <si>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</si>
  <si>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</si>
  <si>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</si>
  <si>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</si>
  <si>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</si>
  <si>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</si>
  <si>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</si>
  <si>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</si>
  <si>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</si>
  <si>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</si>
  <si>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</si>
  <si>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</si>
  <si>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</si>
  <si>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</si>
  <si>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</si>
  <si>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</si>
  <si>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</si>
  <si>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</si>
  <si>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</si>
  <si>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</si>
  <si>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</si>
  <si>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</si>
  <si>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</si>
  <si>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</si>
  <si>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</si>
  <si>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</si>
  <si>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</si>
  <si>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</si>
  <si>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</si>
  <si>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</si>
  <si>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</si>
  <si>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</si>
  <si>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</si>
  <si>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</si>
  <si>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</si>
  <si>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</si>
  <si>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</si>
  <si>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</si>
  <si>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</si>
  <si>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</si>
  <si>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</si>
  <si>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</si>
  <si>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</si>
  <si>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</si>
  <si>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</si>
  <si>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</si>
  <si>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</si>
  <si>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</si>
  <si>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</si>
  <si>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</si>
  <si>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</si>
  <si>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</si>
  <si>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</si>
  <si>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</si>
  <si>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</si>
  <si>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</si>
  <si>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</si>
  <si>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</si>
  <si>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</si>
  <si>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</si>
  <si>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</si>
  <si>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</si>
  <si>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</si>
  <si>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</si>
  <si>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</si>
  <si>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</si>
  <si>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</si>
  <si>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</si>
  <si>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</si>
  <si>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</si>
  <si>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</si>
  <si>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</si>
  <si>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</si>
  <si>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</si>
  <si>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</si>
  <si>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</si>
  <si>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</si>
  <si>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</si>
  <si>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</si>
  <si>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</si>
  <si>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</si>
  <si>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</si>
  <si>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</si>
  <si>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</si>
  <si>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</si>
  <si>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</si>
  <si>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</si>
  <si>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</si>
  <si>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</si>
  <si>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</si>
  <si>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</si>
  <si>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</si>
  <si>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</si>
  <si>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</si>
  <si>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</si>
  <si>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</si>
  <si>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</si>
  <si>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</si>
  <si>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</si>
  <si>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</si>
  <si>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</si>
  <si>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</si>
  <si>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</si>
  <si>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</si>
  <si>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</si>
  <si>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</si>
  <si>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</si>
  <si>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</si>
  <si>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</si>
  <si>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</si>
  <si>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</si>
  <si>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</si>
  <si>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</si>
  <si>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</si>
  <si>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</si>
  <si>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</si>
  <si>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</si>
  <si>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</si>
  <si>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</si>
  <si>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</si>
  <si>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</si>
  <si>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</si>
  <si>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</si>
  <si>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</si>
  <si>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</si>
  <si>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</si>
  <si>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</si>
  <si>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</si>
  <si>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</si>
  <si>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</si>
  <si>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</si>
  <si>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</si>
  <si>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</si>
  <si>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</si>
  <si>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</si>
  <si>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</si>
  <si>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</si>
  <si>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</si>
  <si>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</si>
  <si>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</si>
  <si>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</si>
  <si>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</si>
  <si>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</si>
  <si>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</si>
  <si>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</si>
  <si>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</si>
  <si>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</si>
  <si>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</si>
  <si>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</si>
  <si>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</si>
  <si>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</si>
  <si>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</si>
  <si>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</si>
  <si>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</si>
  <si>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</si>
  <si>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</si>
  <si>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</si>
  <si>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</si>
  <si>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</si>
  <si>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</si>
  <si>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</si>
  <si>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</si>
  <si>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</si>
  <si>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</si>
  <si>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</si>
  <si>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</si>
  <si>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</si>
  <si>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</si>
  <si>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</si>
  <si>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</si>
  <si>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</si>
  <si>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</si>
  <si>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</si>
  <si>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</si>
  <si>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</si>
  <si>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</si>
  <si>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</si>
  <si>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</si>
  <si>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</si>
  <si>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</si>
  <si>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</si>
  <si>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</si>
  <si>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</si>
  <si>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</si>
  <si>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</si>
  <si>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</si>
  <si>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</si>
  <si>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</si>
  <si>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</si>
  <si>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</si>
  <si>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</si>
  <si>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</si>
  <si>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</si>
  <si>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</si>
  <si>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</si>
  <si>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</si>
  <si>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</si>
  <si>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</si>
  <si>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</si>
  <si>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</si>
  <si>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</si>
  <si>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</si>
  <si>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</si>
  <si>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</si>
  <si>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</si>
  <si>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</si>
  <si>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</si>
  <si>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</si>
  <si>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</si>
  <si>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</si>
  <si>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</si>
  <si>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</si>
  <si>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</si>
  <si>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</si>
  <si>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</si>
  <si>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</si>
  <si>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</si>
  <si>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</si>
  <si>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</si>
  <si>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</si>
  <si>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</si>
  <si>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</si>
  <si>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</si>
  <si>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</si>
  <si>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</si>
  <si>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</si>
  <si>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</si>
  <si>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</si>
  <si>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</si>
  <si>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</si>
  <si>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</si>
  <si>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</si>
  <si>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</si>
  <si>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</si>
  <si>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</si>
  <si>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</si>
  <si>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</si>
  <si>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</si>
  <si>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</si>
  <si>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</si>
  <si>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</si>
  <si>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</si>
  <si>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</si>
  <si>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</si>
  <si>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</si>
  <si>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</si>
  <si>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</si>
  <si>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</si>
  <si>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</si>
  <si>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</si>
  <si>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</si>
  <si>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</si>
  <si>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</si>
  <si>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</si>
  <si>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</si>
  <si>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</si>
  <si>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</si>
  <si>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</si>
  <si>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</si>
  <si>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</si>
  <si>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</si>
  <si>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</si>
  <si>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</si>
  <si>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</si>
  <si>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</si>
  <si>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</si>
  <si>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</si>
  <si>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</si>
  <si>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</si>
  <si>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</si>
  <si>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</si>
  <si>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</si>
  <si>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</si>
  <si>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</si>
  <si>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</si>
  <si>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</si>
  <si>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</si>
  <si>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</si>
  <si>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</si>
  <si>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</si>
  <si>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</si>
  <si>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</si>
  <si>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</si>
  <si>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</si>
  <si>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</si>
  <si>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</si>
  <si>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</si>
  <si>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</si>
  <si>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</si>
  <si>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</si>
  <si>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</si>
  <si>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</si>
  <si>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</si>
  <si>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</si>
  <si>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</si>
  <si>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</si>
  <si>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</si>
  <si>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</si>
  <si>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</si>
  <si>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</si>
  <si>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</si>
  <si>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</si>
  <si>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</si>
  <si>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</si>
  <si>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</si>
  <si>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</si>
  <si>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</si>
  <si>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</si>
  <si>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</si>
  <si>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</si>
  <si>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</si>
  <si>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</si>
  <si>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</si>
  <si>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</si>
  <si>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</si>
  <si>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</si>
  <si>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</si>
  <si>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</si>
  <si>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</si>
  <si>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</si>
  <si>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</si>
  <si>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</si>
  <si>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</si>
  <si>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</si>
  <si>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</si>
  <si>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</si>
  <si>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</si>
  <si>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</si>
  <si>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</si>
  <si>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</si>
  <si>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</si>
  <si>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</si>
  <si>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</si>
  <si>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</si>
  <si>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</si>
  <si>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</si>
  <si>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</si>
  <si>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</si>
  <si>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</si>
  <si>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</si>
  <si>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</si>
  <si>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</si>
  <si>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</si>
  <si>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</si>
  <si>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</si>
  <si>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</si>
  <si>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</si>
  <si>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</si>
  <si>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</si>
  <si>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</si>
  <si>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</si>
  <si>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</si>
  <si>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</si>
  <si>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</si>
  <si>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</si>
  <si>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</si>
  <si>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</si>
  <si>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</si>
  <si>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</si>
  <si>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</si>
  <si>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</si>
  <si>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</si>
  <si>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</si>
  <si>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</si>
  <si>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</si>
  <si>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</si>
  <si>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</si>
  <si>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</si>
  <si>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</si>
  <si>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</si>
  <si>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</si>
  <si>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</si>
  <si>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</si>
  <si>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</si>
  <si>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</si>
  <si>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</si>
  <si>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</si>
  <si>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</si>
  <si>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</si>
  <si>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</si>
  <si>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</si>
  <si>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</si>
  <si>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</si>
  <si>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</si>
  <si>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</si>
  <si>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</si>
  <si>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</si>
  <si>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</si>
  <si>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</si>
  <si>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</si>
  <si>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</si>
  <si>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</si>
  <si>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</si>
  <si>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</si>
  <si>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</si>
  <si>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</si>
  <si>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</si>
  <si>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</si>
  <si>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</si>
  <si>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</si>
  <si>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</si>
  <si>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</si>
  <si>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</si>
  <si>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</si>
  <si>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</si>
  <si>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</si>
  <si>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</si>
  <si>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</si>
  <si>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</si>
  <si>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</si>
  <si>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</si>
  <si>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</si>
  <si>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</si>
  <si>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</si>
  <si>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</si>
  <si>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</si>
  <si>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</si>
  <si>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</si>
  <si>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</si>
  <si>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</si>
  <si>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</si>
  <si>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</si>
  <si>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</si>
  <si>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</si>
  <si>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</si>
  <si>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</si>
  <si>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</si>
  <si>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</si>
  <si>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</si>
  <si>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</si>
  <si>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</si>
  <si>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</si>
  <si>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</si>
  <si>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</si>
  <si>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</si>
  <si>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</si>
  <si>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</si>
  <si>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</si>
  <si>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</si>
  <si>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</si>
  <si>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</si>
  <si>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</si>
  <si>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</si>
  <si>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</si>
  <si>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</si>
  <si>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</si>
  <si>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</si>
  <si>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</si>
  <si>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</si>
  <si>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</si>
  <si>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</si>
  <si>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</si>
  <si>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</si>
  <si>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</si>
  <si>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</si>
  <si>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</si>
  <si>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</si>
  <si>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</si>
  <si>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</si>
  <si>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</si>
  <si>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</si>
  <si>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</si>
  <si>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</si>
  <si>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</si>
  <si>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</si>
  <si>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</si>
  <si>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</si>
  <si>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</si>
  <si>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</si>
  <si>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</si>
  <si>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</si>
  <si>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</si>
  <si>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</si>
  <si>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</si>
  <si>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</si>
  <si>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</si>
  <si>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</si>
  <si>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</si>
  <si>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</si>
  <si>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</si>
  <si>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</si>
  <si>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</si>
  <si>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</si>
  <si>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</si>
  <si>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</si>
  <si>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</si>
  <si>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</si>
  <si>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</si>
  <si>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</si>
  <si>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</si>
  <si>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</si>
  <si>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</si>
  <si>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</si>
  <si>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</si>
  <si>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</si>
  <si>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</si>
  <si>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</si>
  <si>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</si>
  <si>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</si>
  <si>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</si>
  <si>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</si>
  <si>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</si>
  <si>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</si>
  <si>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</si>
  <si>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</si>
  <si>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</si>
  <si>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</si>
  <si>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</si>
  <si>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</si>
  <si>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</si>
  <si>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</si>
  <si>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</si>
  <si>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</si>
  <si>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</si>
  <si>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</si>
  <si>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</si>
  <si>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</si>
  <si>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</si>
  <si>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</si>
  <si>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</si>
  <si>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</si>
  <si>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</si>
  <si>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</si>
  <si>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</si>
  <si>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</si>
  <si>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</si>
  <si>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</si>
  <si>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</si>
  <si>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</si>
  <si>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</si>
  <si>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</si>
  <si>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</si>
  <si>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</si>
  <si>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</si>
  <si>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</si>
  <si>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</si>
  <si>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</si>
  <si>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</si>
  <si>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</si>
  <si>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</si>
  <si>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</si>
  <si>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</si>
  <si>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</si>
  <si>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</si>
  <si>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</si>
  <si>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</si>
  <si>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</si>
  <si>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</si>
  <si>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</si>
  <si>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</si>
  <si>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</si>
  <si>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</si>
  <si>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</si>
  <si>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</si>
  <si>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</si>
  <si>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</si>
  <si>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</si>
  <si>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</si>
  <si>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</si>
  <si>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</si>
  <si>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</si>
  <si>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</si>
  <si>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</si>
  <si>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</si>
  <si>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</si>
  <si>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</si>
  <si>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</si>
  <si>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</si>
  <si>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</si>
  <si>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</si>
  <si>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</si>
  <si>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</si>
  <si>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</si>
  <si>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</si>
  <si>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</si>
  <si>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</si>
  <si>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</si>
  <si>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</si>
  <si>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</si>
  <si>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</si>
  <si>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</si>
  <si>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</si>
  <si>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</si>
  <si>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</si>
  <si>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</si>
  <si>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</si>
  <si>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</si>
  <si>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</si>
  <si>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</si>
  <si>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</si>
  <si>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</si>
  <si>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</si>
  <si>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</si>
  <si>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</si>
  <si>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</si>
  <si>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</si>
  <si>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</si>
  <si>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</si>
  <si>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</si>
  <si>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</si>
  <si>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</si>
  <si>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</si>
  <si>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</si>
  <si>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</si>
  <si>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</si>
  <si>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</si>
  <si>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</si>
  <si>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</si>
  <si>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</si>
  <si>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</si>
  <si>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</si>
  <si>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</si>
  <si>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</si>
  <si>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</si>
  <si>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</si>
  <si>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</si>
  <si>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</si>
  <si>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</si>
  <si>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</si>
  <si>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</si>
  <si>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</si>
  <si>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</si>
  <si>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</si>
  <si>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</si>
  <si>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</si>
  <si>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</si>
  <si>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</si>
  <si>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</si>
  <si>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</si>
  <si>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</si>
  <si>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</si>
  <si>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</si>
  <si>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</si>
  <si>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</si>
  <si>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</si>
  <si>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</si>
  <si>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</si>
  <si>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</si>
  <si>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</si>
  <si>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</si>
  <si>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</si>
  <si>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</si>
  <si>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</si>
  <si>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</si>
  <si>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</si>
  <si>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</si>
  <si>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</si>
  <si>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</si>
  <si>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</si>
  <si>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</si>
  <si>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</si>
  <si>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</si>
  <si>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</si>
  <si>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</si>
  <si>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</si>
  <si>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</si>
  <si>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</si>
  <si>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</si>
  <si>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</si>
  <si>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</si>
  <si>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</si>
  <si>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</si>
  <si>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</si>
  <si>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</si>
  <si>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</si>
  <si>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</si>
  <si>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</si>
  <si>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</si>
  <si>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</si>
  <si>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</si>
  <si>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</si>
  <si>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</si>
  <si>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</si>
  <si>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</si>
  <si>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</si>
  <si>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</si>
  <si>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</si>
  <si>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</si>
  <si>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</si>
  <si>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</si>
  <si>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</si>
  <si>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</si>
  <si>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</si>
  <si>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</si>
  <si>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</si>
  <si>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</si>
  <si>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</si>
  <si>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</si>
  <si>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</si>
  <si>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</si>
  <si>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</si>
  <si>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</si>
  <si>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</si>
  <si>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</si>
  <si>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</si>
  <si>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</si>
  <si>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</si>
  <si>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</si>
  <si>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</si>
  <si>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</si>
  <si>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</si>
  <si>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</si>
  <si>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</si>
  <si>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</si>
  <si>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</si>
  <si>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</si>
  <si>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</si>
  <si>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</si>
  <si>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</si>
  <si>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</si>
  <si>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</si>
  <si>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</si>
  <si>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</si>
  <si>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</si>
  <si>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</si>
  <si>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</si>
  <si>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</si>
  <si>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</si>
  <si>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</si>
  <si>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</si>
  <si>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</si>
  <si>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</si>
  <si>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</si>
  <si>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</si>
  <si>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</si>
  <si>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</si>
  <si>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</si>
  <si>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</si>
  <si>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</si>
  <si>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</si>
  <si>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</si>
  <si>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</si>
  <si>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</si>
  <si>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</si>
  <si>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</si>
  <si>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</si>
  <si>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</si>
  <si>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</si>
  <si>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</si>
  <si>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</si>
  <si>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</si>
  <si>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</si>
  <si>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</si>
  <si>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</si>
  <si>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</si>
  <si>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</si>
  <si>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</si>
  <si>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</si>
  <si>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</si>
  <si>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</si>
  <si>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</si>
  <si>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</si>
  <si>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</si>
  <si>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</si>
  <si>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</si>
  <si>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</si>
  <si>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</si>
  <si>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</si>
  <si>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</si>
  <si>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</si>
  <si>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</si>
  <si>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</si>
  <si>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</si>
  <si>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</si>
  <si>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</si>
  <si>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</si>
  <si>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</si>
  <si>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</si>
  <si>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</si>
  <si>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</si>
  <si>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</si>
  <si>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</si>
  <si>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</si>
  <si>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</si>
  <si>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</si>
  <si>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</si>
  <si>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</si>
  <si>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</si>
  <si>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</si>
  <si>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</si>
  <si>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</si>
  <si>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</si>
  <si>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</si>
  <si>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</si>
  <si>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</si>
  <si>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</si>
  <si>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</si>
  <si>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</si>
  <si>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</si>
  <si>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</si>
  <si>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</si>
  <si>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</si>
  <si>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</si>
  <si>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</si>
  <si>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</si>
  <si>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</si>
  <si>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</si>
  <si>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</si>
  <si>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</si>
  <si>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</si>
  <si>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</si>
  <si>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</si>
  <si>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</si>
  <si>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</si>
  <si>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</si>
  <si>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</si>
  <si>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</si>
  <si>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</si>
  <si>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</si>
  <si>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</si>
  <si>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</si>
  <si>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</si>
  <si>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</si>
  <si>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</si>
  <si>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</si>
  <si>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</si>
  <si>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</si>
  <si>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</si>
  <si>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</si>
  <si>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</si>
  <si>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</si>
  <si>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</si>
  <si>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</si>
  <si>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</si>
  <si>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</si>
  <si>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</si>
  <si>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</si>
  <si>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</si>
  <si>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</si>
  <si>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</si>
  <si>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</si>
  <si>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</si>
  <si>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</si>
  <si>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</si>
  <si>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</si>
  <si>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</si>
  <si>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</si>
  <si>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</si>
  <si>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</si>
  <si>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</si>
  <si>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</si>
  <si>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</si>
  <si>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</si>
  <si>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</si>
  <si>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</si>
  <si>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</si>
  <si>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</si>
  <si>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</si>
  <si>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</si>
  <si>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</si>
  <si>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</si>
  <si>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</si>
  <si>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</si>
  <si>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</si>
  <si>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</si>
  <si>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</si>
  <si>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</si>
  <si>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</si>
  <si>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</si>
  <si>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</si>
  <si>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</si>
  <si>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</si>
  <si>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</si>
  <si>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</si>
  <si>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</si>
  <si>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</si>
  <si>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</si>
  <si>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</si>
  <si>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</si>
  <si>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</si>
  <si>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</si>
  <si>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</si>
  <si>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</si>
  <si>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</si>
  <si>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</si>
  <si>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</si>
  <si>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</si>
  <si>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</si>
  <si>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</si>
  <si>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</si>
  <si>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</si>
  <si>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</si>
  <si>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</si>
  <si>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</si>
  <si>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</si>
  <si>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</si>
  <si>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</si>
  <si>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</si>
  <si>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</si>
  <si>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</si>
  <si>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</si>
  <si>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</si>
  <si>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</si>
  <si>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</si>
  <si>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</si>
  <si>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</si>
  <si>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</si>
  <si>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</si>
  <si>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</si>
  <si>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</si>
  <si>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</si>
  <si>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</si>
  <si>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</si>
  <si>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</si>
  <si>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</si>
  <si>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</si>
  <si>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</si>
  <si>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</si>
  <si>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</si>
  <si>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</si>
  <si>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</si>
  <si>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</si>
  <si>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</si>
  <si>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</si>
  <si>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</si>
  <si>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</si>
  <si>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</si>
  <si>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</si>
  <si>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</si>
  <si>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</si>
  <si>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</si>
  <si>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</si>
  <si>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</si>
  <si>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</si>
  <si>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</si>
  <si>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</si>
  <si>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</si>
  <si>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</si>
  <si>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</si>
  <si>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</si>
  <si>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</si>
  <si>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</si>
  <si>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</si>
  <si>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</si>
  <si>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</si>
  <si>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</si>
  <si>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</si>
  <si>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</si>
  <si>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</si>
  <si>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</si>
  <si>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</si>
  <si>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</si>
  <si>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</si>
  <si>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</si>
  <si>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</si>
  <si>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</si>
  <si>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</si>
  <si>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</si>
  <si>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</si>
  <si>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</si>
  <si>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</si>
  <si>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</si>
  <si>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</si>
  <si>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</si>
  <si>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</si>
  <si>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</si>
  <si>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</si>
  <si>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</si>
  <si>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</si>
  <si>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</si>
  <si>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</si>
  <si>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</si>
  <si>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</si>
  <si>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</si>
  <si>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</si>
  <si>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</si>
  <si>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</si>
  <si>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</si>
  <si>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</si>
  <si>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</si>
  <si>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</si>
  <si>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</si>
  <si>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</si>
  <si>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</si>
  <si>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</si>
  <si>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</si>
  <si>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</si>
  <si>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</si>
  <si>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</si>
  <si>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</si>
  <si>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</si>
  <si>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</si>
  <si>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</si>
  <si>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</si>
  <si>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</si>
  <si>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</si>
  <si>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</si>
  <si>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</si>
  <si>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</si>
  <si>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</si>
  <si>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</si>
  <si>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</si>
  <si>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</si>
  <si>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</si>
  <si>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</si>
  <si>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</si>
  <si>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</si>
  <si>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</si>
  <si>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</si>
  <si>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</si>
  <si>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</si>
  <si>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</si>
  <si>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</si>
  <si>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</si>
  <si>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</si>
  <si>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</si>
  <si>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</si>
  <si>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</si>
  <si>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</si>
  <si>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</si>
  <si>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</si>
  <si>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</si>
  <si>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</si>
  <si>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</si>
  <si>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</si>
  <si>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</si>
  <si>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</si>
  <si>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</si>
  <si>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</si>
  <si>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</si>
  <si>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</si>
  <si>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</si>
  <si>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</si>
  <si>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</si>
  <si>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</si>
  <si>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</si>
  <si>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</si>
  <si>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</si>
  <si>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</si>
  <si>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</si>
  <si>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</si>
  <si>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</si>
  <si>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</si>
  <si>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</si>
  <si>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</si>
  <si>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</si>
  <si>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</si>
  <si>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</si>
  <si>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</si>
  <si>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</si>
  <si>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</si>
  <si>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</si>
  <si>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</si>
  <si>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</si>
  <si>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</si>
  <si>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</si>
  <si>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</si>
  <si>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</si>
  <si>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</si>
  <si>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</si>
  <si>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</si>
  <si>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</si>
  <si>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</si>
  <si>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</si>
  <si>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</si>
  <si>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</si>
  <si>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</si>
  <si>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</si>
  <si>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</si>
  <si>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</si>
  <si>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</si>
  <si>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</si>
  <si>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</si>
  <si>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</si>
  <si>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</si>
  <si>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</si>
  <si>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</si>
  <si>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</si>
  <si>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</si>
  <si>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</si>
  <si>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</si>
  <si>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</si>
  <si>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</si>
  <si>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</si>
  <si>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</si>
  <si>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</si>
  <si>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</si>
  <si>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</si>
  <si>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</si>
  <si>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</si>
  <si>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</si>
  <si>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</si>
  <si>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</si>
  <si>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</si>
  <si>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</si>
  <si>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</si>
  <si>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</si>
  <si>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</si>
  <si>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</si>
  <si>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</si>
  <si>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</si>
  <si>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</si>
  <si>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</si>
  <si>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</si>
  <si>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</si>
  <si>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</si>
  <si>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</si>
  <si>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</si>
  <si>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</si>
  <si>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</si>
  <si>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</si>
  <si>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</si>
  <si>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</si>
  <si>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</si>
  <si>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</si>
  <si>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</si>
  <si>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</si>
  <si>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</si>
  <si>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</si>
  <si>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</si>
  <si>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</si>
  <si>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</si>
  <si>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</si>
  <si>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</si>
  <si>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</si>
  <si>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</si>
  <si>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</si>
  <si>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</si>
  <si>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</si>
  <si>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</si>
  <si>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</si>
  <si>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</si>
  <si>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</si>
  <si>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</si>
  <si>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</si>
  <si>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</si>
  <si>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</si>
  <si>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</si>
  <si>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</si>
  <si>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</si>
  <si>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</si>
  <si>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</si>
  <si>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</si>
  <si>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</si>
  <si>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</si>
  <si>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</si>
  <si>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</si>
  <si>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</si>
  <si>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</si>
  <si>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</si>
  <si>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</si>
  <si>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</si>
  <si>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</si>
  <si>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</si>
  <si>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</si>
  <si>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</si>
  <si>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</si>
  <si>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</si>
  <si>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</si>
  <si>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</si>
  <si>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</si>
  <si>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</si>
  <si>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</si>
  <si>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</si>
  <si>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</si>
  <si>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</si>
  <si>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</si>
  <si>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</si>
  <si>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</si>
  <si>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</si>
  <si>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</si>
  <si>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</si>
  <si>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</si>
  <si>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</si>
  <si>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</si>
  <si>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</si>
  <si>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</si>
  <si>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</si>
  <si>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</si>
  <si>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</si>
  <si>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</si>
  <si>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</si>
  <si>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</si>
  <si>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</si>
  <si>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</si>
  <si>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</si>
  <si>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</si>
  <si>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</si>
  <si>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</si>
  <si>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</si>
  <si>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</si>
  <si>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</si>
  <si>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</si>
  <si>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</si>
  <si>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</si>
  <si>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</si>
  <si>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</si>
  <si>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</si>
  <si>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</si>
  <si>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</si>
  <si>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</si>
  <si>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</si>
  <si>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</si>
  <si>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</si>
  <si>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</si>
  <si>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</si>
  <si>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</si>
  <si>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</si>
  <si>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</si>
  <si>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</si>
  <si>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</si>
  <si>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</si>
  <si>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</si>
  <si>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</si>
  <si>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</si>
  <si>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</si>
  <si>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</si>
  <si>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</si>
  <si>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</si>
  <si>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</si>
  <si>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</si>
  <si>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</si>
  <si>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</si>
  <si>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</si>
  <si>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</si>
  <si>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</si>
  <si>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</si>
  <si>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</si>
  <si>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</si>
  <si>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</si>
  <si>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</si>
  <si>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</si>
  <si>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</si>
  <si>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</si>
  <si>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</si>
  <si>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</si>
  <si>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</si>
  <si>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</si>
  <si>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</si>
  <si>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</si>
  <si>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</si>
  <si>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</si>
  <si>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</si>
  <si>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</si>
  <si>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</si>
  <si>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</si>
  <si>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</si>
  <si>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</si>
  <si>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</si>
  <si>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</si>
  <si>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</si>
  <si>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</si>
  <si>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</si>
  <si>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</si>
  <si>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</si>
  <si>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</si>
  <si>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</si>
  <si>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</si>
  <si>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</si>
  <si>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</si>
  <si>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</si>
  <si>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</si>
  <si>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</si>
  <si>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</si>
  <si>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</si>
  <si>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</si>
  <si>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</si>
  <si>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</si>
  <si>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</si>
  <si>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</si>
  <si>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</si>
  <si>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</si>
  <si>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</si>
  <si>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</si>
  <si>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</si>
  <si>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</si>
  <si>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</si>
  <si>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</si>
  <si>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</si>
  <si>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</si>
  <si>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</si>
  <si>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</si>
  <si>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</si>
  <si>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</si>
  <si>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</si>
  <si>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</si>
  <si>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</si>
  <si>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</si>
  <si>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</si>
  <si>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</si>
  <si>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</si>
  <si>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</si>
  <si>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</si>
  <si>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</si>
  <si>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</si>
  <si>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</si>
  <si>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</si>
  <si>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</si>
  <si>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</si>
  <si>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</si>
  <si>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</si>
  <si>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</si>
  <si>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</si>
  <si>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</si>
  <si>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</si>
  <si>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</si>
  <si>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</si>
  <si>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</si>
  <si>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</si>
  <si>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</si>
  <si>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</si>
  <si>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</si>
  <si>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</si>
  <si>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</si>
  <si>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</si>
  <si>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</si>
  <si>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</si>
  <si>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</si>
  <si>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</si>
  <si>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</si>
  <si>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</si>
  <si>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</si>
  <si>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</si>
  <si>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</si>
  <si>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</si>
  <si>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</si>
  <si>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</si>
  <si>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</si>
  <si>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</si>
  <si>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</si>
  <si>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</si>
  <si>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</si>
  <si>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</si>
  <si>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</si>
  <si>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</si>
  <si>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</si>
  <si>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</si>
  <si>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</si>
  <si>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</si>
  <si>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</si>
  <si>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</si>
  <si>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</si>
  <si>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</si>
  <si>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</si>
  <si>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</si>
  <si>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</si>
  <si>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</si>
  <si>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</si>
  <si>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</si>
  <si>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</si>
  <si>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</si>
  <si>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</si>
  <si>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</si>
  <si>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</si>
  <si>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</si>
  <si>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</si>
  <si>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</si>
  <si>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</si>
  <si>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</si>
  <si>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</si>
  <si>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</si>
  <si>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</si>
  <si>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</si>
  <si>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</si>
  <si>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</si>
  <si>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</si>
  <si>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</si>
  <si>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</si>
  <si>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</si>
  <si>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</si>
  <si>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</si>
  <si>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</si>
  <si>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</si>
  <si>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</si>
  <si>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</si>
  <si>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</si>
  <si>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</si>
  <si>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</si>
  <si>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</si>
  <si>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</si>
  <si>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</si>
  <si>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</si>
  <si>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</si>
  <si>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</si>
  <si>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</si>
  <si>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</si>
  <si>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</si>
  <si>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</si>
  <si>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</si>
  <si>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</si>
  <si>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</si>
  <si>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</si>
  <si>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</si>
  <si>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</si>
  <si>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</si>
  <si>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</si>
  <si>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</si>
  <si>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</si>
  <si>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</si>
  <si>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</si>
  <si>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</si>
  <si>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</si>
  <si>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</si>
  <si>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</si>
  <si>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</si>
  <si>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</si>
  <si>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</si>
  <si>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</si>
  <si>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</si>
  <si>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</si>
  <si>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</si>
  <si>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</si>
  <si>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</si>
  <si>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</si>
  <si>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</si>
  <si>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</si>
  <si>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</si>
  <si>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</si>
  <si>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</si>
  <si>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</si>
  <si>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</si>
  <si>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</si>
  <si>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</si>
  <si>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</si>
  <si>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</si>
  <si>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</si>
  <si>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</si>
  <si>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</si>
  <si>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</si>
  <si>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</si>
  <si>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</si>
  <si>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</si>
  <si>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</si>
  <si>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</si>
  <si>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</si>
  <si>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</si>
  <si>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</si>
  <si>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</si>
  <si>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</si>
  <si>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</si>
  <si>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</si>
  <si>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</si>
  <si>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</si>
  <si>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</si>
  <si>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</si>
  <si>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</si>
  <si>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</si>
  <si>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</si>
  <si>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</si>
  <si>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</si>
  <si>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</si>
  <si>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</si>
  <si>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</si>
  <si>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</si>
  <si>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</si>
  <si>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</si>
  <si>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</si>
  <si>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</si>
  <si>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</si>
  <si>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</si>
  <si>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</si>
  <si>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</si>
  <si>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</si>
  <si>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</si>
  <si>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</si>
  <si>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</si>
  <si>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</si>
  <si>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</si>
  <si>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</si>
  <si>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</si>
  <si>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</si>
  <si>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</si>
  <si>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</si>
  <si>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</si>
  <si>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</si>
  <si>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</si>
  <si>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</si>
  <si>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</si>
  <si>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</si>
  <si>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</si>
  <si>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</si>
  <si>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</si>
  <si>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</si>
  <si>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</si>
  <si>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</si>
  <si>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</si>
  <si>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</si>
  <si>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</si>
  <si>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</si>
  <si>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</si>
  <si>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</si>
  <si>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</si>
  <si>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</si>
  <si>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</si>
  <si>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</si>
  <si>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</si>
  <si>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</si>
  <si>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</si>
  <si>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</si>
  <si>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</si>
  <si>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</si>
  <si>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</si>
  <si>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</si>
  <si>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</si>
  <si>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</si>
  <si>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</si>
  <si>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</si>
  <si>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</si>
  <si>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</si>
  <si>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</si>
  <si>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</si>
  <si>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</si>
  <si>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</si>
  <si>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</si>
  <si>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</si>
  <si>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</si>
  <si>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</si>
  <si>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</si>
  <si>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</si>
  <si>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</si>
  <si>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</si>
  <si>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</si>
  <si>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</si>
  <si>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</si>
  <si>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</si>
  <si>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</si>
  <si>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</si>
  <si>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</si>
  <si>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</si>
  <si>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</si>
  <si>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</si>
  <si>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</si>
  <si>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</si>
  <si>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</si>
  <si>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</si>
  <si>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</si>
  <si>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</si>
  <si>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</si>
  <si>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</si>
  <si>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</si>
  <si>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</si>
  <si>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</si>
  <si>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</si>
  <si>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</si>
  <si>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</si>
  <si>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</si>
  <si>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</si>
  <si>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</si>
  <si>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</si>
  <si>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</si>
  <si>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</si>
  <si>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</si>
  <si>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</si>
  <si>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</si>
  <si>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</si>
  <si>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</si>
  <si>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</si>
  <si>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</si>
  <si>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</si>
  <si>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</si>
  <si>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</si>
  <si>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</si>
  <si>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</si>
  <si>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</si>
  <si>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</si>
  <si>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</si>
  <si>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</si>
  <si>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</si>
  <si>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</si>
  <si>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</si>
  <si>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</si>
  <si>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</si>
  <si>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</si>
  <si>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</si>
  <si>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</si>
  <si>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</si>
  <si>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</si>
  <si>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</si>
  <si>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</si>
  <si>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</si>
  <si>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</si>
  <si>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</si>
  <si>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</si>
  <si>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</si>
  <si>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</si>
  <si>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</si>
  <si>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</si>
  <si>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</si>
  <si>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</si>
  <si>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</si>
  <si>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</si>
  <si>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</si>
  <si>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</si>
  <si>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</si>
  <si>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</si>
  <si>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</si>
  <si>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</si>
  <si>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</si>
  <si>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</si>
  <si>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</si>
  <si>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</si>
  <si>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</si>
  <si>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</si>
  <si>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</si>
  <si>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</si>
  <si>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</si>
  <si>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</si>
  <si>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</si>
  <si>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</si>
  <si>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</si>
  <si>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</si>
  <si>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</si>
  <si>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</si>
  <si>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</si>
  <si>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</si>
  <si>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</si>
  <si>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</si>
  <si>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</si>
  <si>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</si>
  <si>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</si>
  <si>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</si>
  <si>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</si>
  <si>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</si>
  <si>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</si>
  <si>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</si>
  <si>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</si>
  <si>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</si>
  <si>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</si>
  <si>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</si>
  <si>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</si>
  <si>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</si>
  <si>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</si>
  <si>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</si>
  <si>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</si>
  <si>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</si>
  <si>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</si>
  <si>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</si>
  <si>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</si>
  <si>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</si>
  <si>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</si>
  <si>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</si>
  <si>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</si>
  <si>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</si>
  <si>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</si>
  <si>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</si>
  <si>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</si>
  <si>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</si>
  <si>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</si>
  <si>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</si>
  <si>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</si>
  <si>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</si>
  <si>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</si>
  <si>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</si>
  <si>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</si>
  <si>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</si>
  <si>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</si>
  <si>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</si>
  <si>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</si>
  <si>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</si>
  <si>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</si>
  <si>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</si>
  <si>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</si>
  <si>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</si>
  <si>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</si>
  <si>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</si>
  <si>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</si>
  <si>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</si>
  <si>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</si>
  <si>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</si>
  <si>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</si>
  <si>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</si>
  <si>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</si>
  <si>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</si>
  <si>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</si>
  <si>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</si>
  <si>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</si>
  <si>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</si>
  <si>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</si>
  <si>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</si>
  <si>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</si>
  <si>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</si>
  <si>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</si>
  <si>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</si>
  <si>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</si>
  <si>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</si>
  <si>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</si>
  <si>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</si>
  <si>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</si>
  <si>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</si>
  <si>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</si>
  <si>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</si>
  <si>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</si>
  <si>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</si>
  <si>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</si>
  <si>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</si>
  <si>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</si>
  <si>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</si>
  <si>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</si>
  <si>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</si>
  <si>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</si>
  <si>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</si>
  <si>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</si>
  <si>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</si>
  <si>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</si>
  <si>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</si>
  <si>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</si>
  <si>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</si>
  <si>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</si>
  <si>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</si>
  <si>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</si>
  <si>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</si>
  <si>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</si>
  <si>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</si>
  <si>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</si>
  <si>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</si>
  <si>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</si>
  <si>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</si>
  <si>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</si>
  <si>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</si>
  <si>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</si>
  <si>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</si>
  <si>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</si>
  <si>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</si>
  <si>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</si>
  <si>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</si>
  <si>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</si>
  <si>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</si>
  <si>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</si>
  <si>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</si>
  <si>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</si>
  <si>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</si>
  <si>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</si>
  <si>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</si>
  <si>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</si>
  <si>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</si>
  <si>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</si>
  <si>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</si>
  <si>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</si>
  <si>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</si>
  <si>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</si>
  <si>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</si>
  <si>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</si>
  <si>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</si>
  <si>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</si>
  <si>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</si>
  <si>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</si>
  <si>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</si>
  <si>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</si>
  <si>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</si>
  <si>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</si>
  <si>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</si>
  <si>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</si>
  <si>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</si>
  <si>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</si>
  <si>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</si>
  <si>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</si>
  <si>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</si>
  <si>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</si>
  <si>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</si>
  <si>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</si>
  <si>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</si>
  <si>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</si>
  <si>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</si>
  <si>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</si>
  <si>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</si>
  <si>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</si>
  <si>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</si>
  <si>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</si>
  <si>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</si>
  <si>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</si>
  <si>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</si>
  <si>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</si>
  <si>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</si>
  <si>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</si>
  <si>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</si>
  <si>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</si>
  <si>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</si>
  <si>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</si>
  <si>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</si>
  <si>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</si>
  <si>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</si>
  <si>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</si>
  <si>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</si>
  <si>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</si>
  <si>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</si>
  <si>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</si>
  <si>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</si>
  <si>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</si>
  <si>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</si>
  <si>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</si>
  <si>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</si>
  <si>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</si>
  <si>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</si>
  <si>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</si>
  <si>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</si>
  <si>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</si>
  <si>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</si>
  <si>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</si>
  <si>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</si>
  <si>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</si>
  <si>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</si>
  <si>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</si>
  <si>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</si>
  <si>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</si>
  <si>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</si>
  <si>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</si>
  <si>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</si>
  <si>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</si>
  <si>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</si>
  <si>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</si>
  <si>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</si>
  <si>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</si>
  <si>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</si>
  <si>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</si>
  <si>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</si>
  <si>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</si>
  <si>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</si>
  <si>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</si>
  <si>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</si>
  <si>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</si>
  <si>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</si>
  <si>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</si>
  <si>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</si>
  <si>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</si>
  <si>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</si>
  <si>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</si>
  <si>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</si>
  <si>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</si>
  <si>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</si>
  <si>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</si>
  <si>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</si>
  <si>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</si>
  <si>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</si>
  <si>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</si>
  <si>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</si>
  <si>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</si>
  <si>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</si>
  <si>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</si>
  <si>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</si>
  <si>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</si>
  <si>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</si>
  <si>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</si>
  <si>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</si>
  <si>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</si>
  <si>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</si>
  <si>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</si>
  <si>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</si>
  <si>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</si>
  <si>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</si>
  <si>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</si>
  <si>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</si>
  <si>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</si>
  <si>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</si>
  <si>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</si>
  <si>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</si>
  <si>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</si>
  <si>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</si>
  <si>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</si>
  <si>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</si>
  <si>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</si>
  <si>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</si>
  <si>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</si>
  <si>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</si>
  <si>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</si>
  <si>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</si>
  <si>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</si>
  <si>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</si>
  <si>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</si>
  <si>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</si>
  <si>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</si>
  <si>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</si>
  <si>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</si>
  <si>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</si>
  <si>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</si>
  <si>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</si>
  <si>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</si>
  <si>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</si>
  <si>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</si>
  <si>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</si>
  <si>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</si>
  <si>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</si>
  <si>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</si>
  <si>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</si>
  <si>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</si>
  <si>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</si>
  <si>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</si>
  <si>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</si>
  <si>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</si>
  <si>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</si>
  <si>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</si>
  <si>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</si>
  <si>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</si>
  <si>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</si>
  <si>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</si>
  <si>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</si>
  <si>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</si>
  <si>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</si>
  <si>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</si>
  <si>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</si>
  <si>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</si>
  <si>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</si>
  <si>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</si>
  <si>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</si>
  <si>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</si>
  <si>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</si>
  <si>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</si>
  <si>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</si>
  <si>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</si>
  <si>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</si>
  <si>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</si>
  <si>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</si>
  <si>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</si>
  <si>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</si>
  <si>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</si>
  <si>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</si>
  <si>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</si>
  <si>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</si>
  <si>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</si>
  <si>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</si>
  <si>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</si>
  <si>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</si>
  <si>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</si>
  <si>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</si>
  <si>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</si>
  <si>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</si>
  <si>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</si>
  <si>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</si>
  <si>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</si>
  <si>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</si>
  <si>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</si>
  <si>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</si>
  <si>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</si>
  <si>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</si>
  <si>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</si>
  <si>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</si>
  <si>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</si>
  <si>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</si>
  <si>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</si>
  <si>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</si>
  <si>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</si>
  <si>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</si>
  <si>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</si>
  <si>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</si>
  <si>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</si>
  <si>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</si>
  <si>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</si>
  <si>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</si>
  <si>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</si>
  <si>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</si>
  <si>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</si>
  <si>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</si>
  <si>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</si>
  <si>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</si>
  <si>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</si>
  <si>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</si>
  <si>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</si>
  <si>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</si>
  <si>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</si>
  <si>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</si>
  <si>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</si>
  <si>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</si>
  <si>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</si>
  <si>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</si>
  <si>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</si>
  <si>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</si>
  <si>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</si>
  <si>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</si>
  <si>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</si>
  <si>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</si>
  <si>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</si>
  <si>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</si>
  <si>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</si>
  <si>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</si>
  <si>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</si>
  <si>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</si>
  <si>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</si>
  <si>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</si>
  <si>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</si>
  <si>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</si>
  <si>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</si>
  <si>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</si>
  <si>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</si>
  <si>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</si>
  <si>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</si>
  <si>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</si>
  <si>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</si>
  <si>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</si>
  <si>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</si>
  <si>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</si>
  <si>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</si>
  <si>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</si>
  <si>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</si>
  <si>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</si>
  <si>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</si>
  <si>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</si>
  <si>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</si>
  <si>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</si>
  <si>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</si>
  <si>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</si>
  <si>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</si>
  <si>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</si>
  <si>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</si>
  <si>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</si>
  <si>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</si>
  <si>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</si>
  <si>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</si>
  <si>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</si>
  <si>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</si>
  <si>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</si>
  <si>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</si>
  <si>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</si>
  <si>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</si>
  <si>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</si>
  <si>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</si>
  <si>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</si>
  <si>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</si>
  <si>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</si>
  <si>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</si>
  <si>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</si>
  <si>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</si>
  <si>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</si>
  <si>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</si>
  <si>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</si>
  <si>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</si>
  <si>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</si>
  <si>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</si>
  <si>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</si>
  <si>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</si>
  <si>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</si>
  <si>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</si>
  <si>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</si>
  <si>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</si>
  <si>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</si>
  <si>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</si>
  <si>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</si>
  <si>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</si>
  <si>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</si>
  <si>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</si>
  <si>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</si>
  <si>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</si>
  <si>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</si>
  <si>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</si>
  <si>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</si>
  <si>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</si>
  <si>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</si>
  <si>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</si>
  <si>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</si>
  <si>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</si>
  <si>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</si>
  <si>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</si>
  <si>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</si>
  <si>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</si>
  <si>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</si>
  <si>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</si>
  <si>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</si>
  <si>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</si>
  <si>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</si>
  <si>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</si>
  <si>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</si>
  <si>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</si>
  <si>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</si>
  <si>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</si>
  <si>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</si>
  <si>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</si>
  <si>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</si>
  <si>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</si>
  <si>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</si>
  <si>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</si>
  <si>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</si>
  <si>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</si>
  <si>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</si>
  <si>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</si>
  <si>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</si>
  <si>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</si>
  <si>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</si>
  <si>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</si>
  <si>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</si>
  <si>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</si>
  <si>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</si>
  <si>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</si>
  <si>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</si>
  <si>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</si>
  <si>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</si>
  <si>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</si>
  <si>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</si>
  <si>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</si>
  <si>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</si>
  <si>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</si>
  <si>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</si>
  <si>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</si>
  <si>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</si>
  <si>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</si>
  <si>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</si>
  <si>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</si>
  <si>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</si>
  <si>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</si>
  <si>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</si>
  <si>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</si>
  <si>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</si>
  <si>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</si>
  <si>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</si>
  <si>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</si>
  <si>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</si>
  <si>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</si>
  <si>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</si>
  <si>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</si>
  <si>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</si>
  <si>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</si>
  <si>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</si>
  <si>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</si>
  <si>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</si>
  <si>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</si>
  <si>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</si>
  <si>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</si>
  <si>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</si>
  <si>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</si>
  <si>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</si>
  <si>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</si>
  <si>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</si>
  <si>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</si>
  <si>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</si>
  <si>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</si>
  <si>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</si>
  <si>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</si>
  <si>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</si>
  <si>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</si>
  <si>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</si>
  <si>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</si>
  <si>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</si>
  <si>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</si>
  <si>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</si>
  <si>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</si>
  <si>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</si>
  <si>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</si>
  <si>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</si>
  <si>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</si>
  <si>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</si>
  <si>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</si>
  <si>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</si>
  <si>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</si>
  <si>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</si>
  <si>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</si>
  <si>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</si>
  <si>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</si>
  <si>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</si>
  <si>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</si>
  <si>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</si>
  <si>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</si>
  <si>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</si>
  <si>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</si>
  <si>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</si>
  <si>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</si>
  <si>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</si>
  <si>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</si>
  <si>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</si>
  <si>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</si>
  <si>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</si>
  <si>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</si>
  <si>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</si>
  <si>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</si>
  <si>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</si>
  <si>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</si>
  <si>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</si>
  <si>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</si>
  <si>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</si>
  <si>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</si>
  <si>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</si>
  <si>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</si>
  <si>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</si>
  <si>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</si>
  <si>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</si>
  <si>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</si>
  <si>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</si>
  <si>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</si>
  <si>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</si>
  <si>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</si>
  <si>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</si>
  <si>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</si>
  <si>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</si>
  <si>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</si>
  <si>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</si>
  <si>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</si>
  <si>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</si>
  <si>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</si>
  <si>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</si>
  <si>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</si>
  <si>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</si>
  <si>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</si>
  <si>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</si>
  <si>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</si>
  <si>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</si>
  <si>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</si>
  <si>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</si>
  <si>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</si>
  <si>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</si>
  <si>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</si>
  <si>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</si>
  <si>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</si>
  <si>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</si>
  <si>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</si>
  <si>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</si>
  <si>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</si>
  <si>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</si>
  <si>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</si>
  <si>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</si>
  <si>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</si>
  <si>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</si>
  <si>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</si>
  <si>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</si>
  <si>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</si>
  <si>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</si>
  <si>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</si>
  <si>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</si>
  <si>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</si>
  <si>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</si>
  <si>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</si>
  <si>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</si>
  <si>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</si>
  <si>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</si>
  <si>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</si>
  <si>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</si>
  <si>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</si>
  <si>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</si>
  <si>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</si>
  <si>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</si>
  <si>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</si>
  <si>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</si>
  <si>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</si>
  <si>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</si>
  <si>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</si>
  <si>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</si>
  <si>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</si>
  <si>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</si>
  <si>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</si>
  <si>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</si>
  <si>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</si>
  <si>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</si>
  <si>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</si>
  <si>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</si>
  <si>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</si>
  <si>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</si>
  <si>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</si>
  <si>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</si>
  <si>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</si>
  <si>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</si>
  <si>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</si>
  <si>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</si>
  <si>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</si>
  <si>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</si>
  <si>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</si>
  <si>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</si>
  <si>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</si>
  <si>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</si>
  <si>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</si>
  <si>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</si>
  <si>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</si>
  <si>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</si>
  <si>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</si>
  <si>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</si>
  <si>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</si>
  <si>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</si>
  <si>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</si>
  <si>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</si>
  <si>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</si>
  <si>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</si>
  <si>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</si>
  <si>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</si>
  <si>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</si>
  <si>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</si>
  <si>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</si>
  <si>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</si>
  <si>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</si>
  <si>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</si>
  <si>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</si>
  <si>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</si>
  <si>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</si>
  <si>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</si>
  <si>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</si>
  <si>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</si>
  <si>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</si>
  <si>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</si>
  <si>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</si>
  <si>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</si>
  <si>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</si>
  <si>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</si>
  <si>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</si>
  <si>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</si>
  <si>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</si>
  <si>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</si>
  <si>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</si>
  <si>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</si>
  <si>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</si>
  <si>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</si>
  <si>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</si>
  <si>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</si>
  <si>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</si>
  <si>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</si>
  <si>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</si>
  <si>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</si>
  <si>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</si>
  <si>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</si>
  <si>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</si>
  <si>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</si>
  <si>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</si>
  <si>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</si>
  <si>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</si>
  <si>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</si>
  <si>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</si>
  <si>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</si>
  <si>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</si>
  <si>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</si>
  <si>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</si>
  <si>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</si>
  <si>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</si>
  <si>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</si>
  <si>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</si>
  <si>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</si>
  <si>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</si>
  <si>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</si>
  <si>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</si>
  <si>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</si>
  <si>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</si>
  <si>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</si>
  <si>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</si>
  <si>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</si>
  <si>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</si>
  <si>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</si>
  <si>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</si>
  <si>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</si>
  <si>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</si>
  <si>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</si>
  <si>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</si>
  <si>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</si>
  <si>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</si>
  <si>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</si>
  <si>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</si>
  <si>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</si>
  <si>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</si>
  <si>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</si>
  <si>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</si>
  <si>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</si>
  <si>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</si>
  <si>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</si>
  <si>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</si>
  <si>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</si>
  <si>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</si>
  <si>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</si>
  <si>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</si>
  <si>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</si>
  <si>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</si>
  <si>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</si>
  <si>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</si>
  <si>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</si>
  <si>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</si>
  <si>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</si>
  <si>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</si>
  <si>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</si>
  <si>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</si>
  <si>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</si>
  <si>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</si>
  <si>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</si>
  <si>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</si>
  <si>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</si>
  <si>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</si>
  <si>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</si>
  <si>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</si>
  <si>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</si>
  <si>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</si>
  <si>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</si>
  <si>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</si>
  <si>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</si>
  <si>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</si>
  <si>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</si>
  <si>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</si>
  <si>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</si>
  <si>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</si>
  <si>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</si>
  <si>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</si>
  <si>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</si>
  <si>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</si>
  <si>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</si>
  <si>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</si>
  <si>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</si>
  <si>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</si>
  <si>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</si>
  <si>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</si>
  <si>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</si>
  <si>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</si>
  <si>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</si>
  <si>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</si>
  <si>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</si>
  <si>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</si>
  <si>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</si>
  <si>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</si>
  <si>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</si>
  <si>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</si>
  <si>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</si>
  <si>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</si>
  <si>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</si>
  <si>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</si>
  <si>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</si>
  <si>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</si>
  <si>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</si>
  <si>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</si>
  <si>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</si>
  <si>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</si>
  <si>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</si>
  <si>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</si>
  <si>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</si>
  <si>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</si>
  <si>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</si>
  <si>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</si>
  <si>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</si>
  <si>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</si>
  <si>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</si>
  <si>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</si>
  <si>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</si>
  <si>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</si>
  <si>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</si>
  <si>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</si>
  <si>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</si>
  <si>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</si>
  <si>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</si>
  <si>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</si>
  <si>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</si>
  <si>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</si>
  <si>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</si>
  <si>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</si>
  <si>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</si>
  <si>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</si>
  <si>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</si>
  <si>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</si>
  <si>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</si>
  <si>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</si>
  <si>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</si>
  <si>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</si>
  <si>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</si>
  <si>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</si>
  <si>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</si>
  <si>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</si>
  <si>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</si>
  <si>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</si>
  <si>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</si>
  <si>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</si>
  <si>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</si>
  <si>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</si>
  <si>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</si>
  <si>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</si>
  <si>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</si>
  <si>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</si>
  <si>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</si>
  <si>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</si>
  <si>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</si>
  <si>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</si>
  <si>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</si>
  <si>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</si>
  <si>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</si>
  <si>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</si>
  <si>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</si>
  <si>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</si>
  <si>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</si>
  <si>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</si>
  <si>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</si>
  <si>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</si>
  <si>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</si>
  <si>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</si>
  <si>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</si>
  <si>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</si>
  <si>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</si>
  <si>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</si>
  <si>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</si>
  <si>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</si>
  <si>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</si>
  <si>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</si>
  <si>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</si>
  <si>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</si>
  <si>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</si>
  <si>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</si>
  <si>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</si>
  <si>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</si>
  <si>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</si>
  <si>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</si>
  <si>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</si>
  <si>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</si>
  <si>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</si>
  <si>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</si>
  <si>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</si>
  <si>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</si>
  <si>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</si>
  <si>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</si>
  <si>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</si>
  <si>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</si>
  <si>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</si>
  <si>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</si>
  <si>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</si>
  <si>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</si>
  <si>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</si>
  <si>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</si>
  <si>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</si>
  <si>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</si>
  <si>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</si>
  <si>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</si>
  <si>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</si>
  <si>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</si>
  <si>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</si>
  <si>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</si>
  <si>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</si>
  <si>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</si>
  <si>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</si>
  <si>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</si>
  <si>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</si>
  <si>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</si>
  <si>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</si>
  <si>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</si>
  <si>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</si>
  <si>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</si>
  <si>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</si>
  <si>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</si>
  <si>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</si>
  <si>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</si>
  <si>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</si>
  <si>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</si>
  <si>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</si>
  <si>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</si>
  <si>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</si>
  <si>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</si>
  <si>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</si>
  <si>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</si>
  <si>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</si>
  <si>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</si>
  <si>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</si>
  <si>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</si>
  <si>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</si>
  <si>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</si>
  <si>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</si>
  <si>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</si>
  <si>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</si>
  <si>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</si>
  <si>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</si>
  <si>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</si>
  <si>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</si>
  <si>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</si>
  <si>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</si>
  <si>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</si>
  <si>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</si>
  <si>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</si>
  <si>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</si>
  <si>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</si>
  <si>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</si>
  <si>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</si>
  <si>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</si>
  <si>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</si>
  <si>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</si>
  <si>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</si>
  <si>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</si>
  <si>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</si>
  <si>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</si>
  <si>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</si>
  <si>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</si>
  <si>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</si>
  <si>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</si>
  <si>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</si>
  <si>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</si>
  <si>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</si>
  <si>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</si>
  <si>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</si>
  <si>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</si>
  <si>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</si>
  <si>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</si>
  <si>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</si>
  <si>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</si>
  <si>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</si>
  <si>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</si>
  <si>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</si>
  <si>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</si>
  <si>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</si>
  <si>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</si>
  <si>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</si>
  <si>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</si>
  <si>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</si>
  <si>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</si>
  <si>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</si>
  <si>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</si>
  <si>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</si>
  <si>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</si>
  <si>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</si>
  <si>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</si>
  <si>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</si>
  <si>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</si>
  <si>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</si>
  <si>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</si>
  <si>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</si>
  <si>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</si>
  <si>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</si>
  <si>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</si>
  <si>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</si>
  <si>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</si>
  <si>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</si>
  <si>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</si>
  <si>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</si>
  <si>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</si>
  <si>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</si>
  <si>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</si>
  <si>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</si>
  <si>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</si>
  <si>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</si>
  <si>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</si>
  <si>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</si>
  <si>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</si>
  <si>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</si>
  <si>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</si>
  <si>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</si>
  <si>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</si>
  <si>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</si>
  <si>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</si>
  <si>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</si>
  <si>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</si>
  <si>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</si>
  <si>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</si>
  <si>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</si>
  <si>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</si>
  <si>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</si>
  <si>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</si>
  <si>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</si>
  <si>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</si>
  <si>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</si>
  <si>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</si>
  <si>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</si>
  <si>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</si>
  <si>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</si>
  <si>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</si>
  <si>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</si>
  <si>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</si>
  <si>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</si>
  <si>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</si>
  <si>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</si>
  <si>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</si>
  <si>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</si>
  <si>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</si>
  <si>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</si>
  <si>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</si>
  <si>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</si>
  <si>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</si>
  <si>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</si>
  <si>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</si>
  <si>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</si>
  <si>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</si>
  <si>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</si>
  <si>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</si>
  <si>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</si>
  <si>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</si>
  <si>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</si>
  <si>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</si>
  <si>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</si>
  <si>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</si>
  <si>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</si>
  <si>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</si>
  <si>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</si>
  <si>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</si>
  <si>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</si>
  <si>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</si>
  <si>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</si>
  <si>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</si>
  <si>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</si>
  <si>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</si>
  <si>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</si>
  <si>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</si>
  <si>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</si>
  <si>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</si>
  <si>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</si>
  <si>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</si>
  <si>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</si>
  <si>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</si>
  <si>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</si>
  <si>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</si>
  <si>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</si>
  <si>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</si>
  <si>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</si>
  <si>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</si>
  <si>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</si>
  <si>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</si>
  <si>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</si>
  <si>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</si>
  <si>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</si>
  <si>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</si>
  <si>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</si>
  <si>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</si>
  <si>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</si>
  <si>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</si>
  <si>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</si>
  <si>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</si>
  <si>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</si>
  <si>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</si>
  <si>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</si>
  <si>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</si>
  <si>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</si>
  <si>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</si>
  <si>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</si>
  <si>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</si>
  <si>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</si>
  <si>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</si>
  <si>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</si>
  <si>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</si>
  <si>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</si>
  <si>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</si>
  <si>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</si>
  <si>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</si>
  <si>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</si>
  <si>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</si>
  <si>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</si>
  <si>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</si>
  <si>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</si>
  <si>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</si>
  <si>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</si>
  <si>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</si>
  <si>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</si>
  <si>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</si>
  <si>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</si>
  <si>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</si>
  <si>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</si>
  <si>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</si>
  <si>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</si>
  <si>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</si>
  <si>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</si>
  <si>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</si>
  <si>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</si>
  <si>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</si>
  <si>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</si>
  <si>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</si>
  <si>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</si>
  <si>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</si>
  <si>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</si>
  <si>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</si>
  <si>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</si>
  <si>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</si>
  <si>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</si>
  <si>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</si>
  <si>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</si>
  <si>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</si>
  <si>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</si>
  <si>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</si>
  <si>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</si>
  <si>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</si>
  <si>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</si>
  <si>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</si>
  <si>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</si>
  <si>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</si>
  <si>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</si>
  <si>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</si>
  <si>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</si>
  <si>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</si>
  <si>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</si>
  <si>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</si>
  <si>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</si>
  <si>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</si>
  <si>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</si>
  <si>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</si>
  <si>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</si>
  <si>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</si>
  <si>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</si>
  <si>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</si>
  <si>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</si>
  <si>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</si>
  <si>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</si>
  <si>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</si>
  <si>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</si>
  <si>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</si>
  <si>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</si>
  <si>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</si>
  <si>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</si>
  <si>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</si>
  <si>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</si>
  <si>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</si>
  <si>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</si>
  <si>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</si>
  <si>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</si>
  <si>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</si>
  <si>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</si>
  <si>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</si>
  <si>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</si>
  <si>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</si>
  <si>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</si>
  <si>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</si>
  <si>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</si>
  <si>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</si>
  <si>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</si>
  <si>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</si>
  <si>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</si>
  <si>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</si>
  <si>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</si>
  <si>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</si>
  <si>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</si>
  <si>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</si>
  <si>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</si>
  <si>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</si>
  <si>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</si>
  <si>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</si>
  <si>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</si>
  <si>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</si>
  <si>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</si>
  <si>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</si>
  <si>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</si>
  <si>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</si>
  <si>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</si>
  <si>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</si>
  <si>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</si>
  <si>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</si>
  <si>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</si>
  <si>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</si>
  <si>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</si>
  <si>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</si>
  <si>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</si>
  <si>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</si>
  <si>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</si>
  <si>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</si>
  <si>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</si>
  <si>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</si>
  <si>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</si>
  <si>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</si>
  <si>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</si>
  <si>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</si>
  <si>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</si>
  <si>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</si>
  <si>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</si>
  <si>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</si>
  <si>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</si>
  <si>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</si>
  <si>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</si>
  <si>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</si>
  <si>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</si>
  <si>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</si>
  <si>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</si>
  <si>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</si>
  <si>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</si>
  <si>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</si>
  <si>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</si>
  <si>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</si>
  <si>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</si>
  <si>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</si>
  <si>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</si>
  <si>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</si>
  <si>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</si>
  <si>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</si>
  <si>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</si>
  <si>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</si>
  <si>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</si>
  <si>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</si>
  <si>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</si>
  <si>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</si>
  <si>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</si>
  <si>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</si>
  <si>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</si>
  <si>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</si>
  <si>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</si>
  <si>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</si>
  <si>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</si>
  <si>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</si>
  <si>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</si>
  <si>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</si>
  <si>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</si>
  <si>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</si>
  <si>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</si>
  <si>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</si>
  <si>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</si>
  <si>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</si>
  <si>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</si>
  <si>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</si>
  <si>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</si>
  <si>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</si>
  <si>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</si>
  <si>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</si>
  <si>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</si>
  <si>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</si>
  <si>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</si>
  <si>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</si>
  <si>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</si>
  <si>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</si>
  <si>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</si>
  <si>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</si>
  <si>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</si>
  <si>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</si>
  <si>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</si>
  <si>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</si>
  <si>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</si>
  <si>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</si>
  <si>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</si>
  <si>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</si>
  <si>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</si>
  <si>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</si>
  <si>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</si>
  <si>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</si>
  <si>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</si>
  <si>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</si>
  <si>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</si>
  <si>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</si>
  <si>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</si>
  <si>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</si>
  <si>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</si>
  <si>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</si>
  <si>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</si>
  <si>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</si>
  <si>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</si>
  <si>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</si>
  <si>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</si>
  <si>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</si>
  <si>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</si>
  <si>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</si>
  <si>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</si>
  <si>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</si>
  <si>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</si>
  <si>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</si>
  <si>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</si>
  <si>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</si>
  <si>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</si>
  <si>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</si>
  <si>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</si>
  <si>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</si>
  <si>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</si>
  <si>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</si>
  <si>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</si>
  <si>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</si>
  <si>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</si>
  <si>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</si>
  <si>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</si>
  <si>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</si>
  <si>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</si>
  <si>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</si>
  <si>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</si>
  <si>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</si>
  <si>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</si>
  <si>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</si>
  <si>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</si>
  <si>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</si>
  <si>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</si>
  <si>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</si>
  <si>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</si>
  <si>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</si>
  <si>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</si>
  <si>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</si>
  <si>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</si>
  <si>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</si>
  <si>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</si>
  <si>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</si>
  <si>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</si>
  <si>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</si>
  <si>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</si>
  <si>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</si>
  <si>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</si>
  <si>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</si>
  <si>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</si>
  <si>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</si>
  <si>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</si>
  <si>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</si>
  <si>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</si>
  <si>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</si>
  <si>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</si>
  <si>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</si>
  <si>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</si>
  <si>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</si>
  <si>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</si>
  <si>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</si>
  <si>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</si>
  <si>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</si>
  <si>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</si>
  <si>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</si>
  <si>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</si>
  <si>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</si>
  <si>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</si>
  <si>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</si>
  <si>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</si>
  <si>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</si>
  <si>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</si>
  <si>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</si>
  <si>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</si>
  <si>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</si>
  <si>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</si>
  <si>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</si>
  <si>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</si>
  <si>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</si>
  <si>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</si>
  <si>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</si>
  <si>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</si>
  <si>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</si>
  <si>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</si>
  <si>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</si>
  <si>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</si>
  <si>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</si>
  <si>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</si>
  <si>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</si>
  <si>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</si>
  <si>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</si>
  <si>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</si>
  <si>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</si>
  <si>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</si>
  <si>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</si>
  <si>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</si>
  <si>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</si>
  <si>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</si>
  <si>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</si>
  <si>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</si>
  <si>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</si>
  <si>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</si>
  <si>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</si>
  <si>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</si>
  <si>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</si>
  <si>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</si>
  <si>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</si>
  <si>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</si>
  <si>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</si>
  <si>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</si>
  <si>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</si>
  <si>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</si>
  <si>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</si>
  <si>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</si>
  <si>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</si>
  <si>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</si>
  <si>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</si>
  <si>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</si>
  <si>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</si>
  <si>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</si>
  <si>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</si>
  <si>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</si>
  <si>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</si>
  <si>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</si>
  <si>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</si>
  <si>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</si>
  <si>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</si>
  <si>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</si>
  <si>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</si>
  <si>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</si>
  <si>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</si>
  <si>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</si>
  <si>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</si>
  <si>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</si>
  <si>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</si>
  <si>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</si>
  <si>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</si>
  <si>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</si>
  <si>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</si>
  <si>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</si>
  <si>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</si>
  <si>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</si>
  <si>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</si>
  <si>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</si>
  <si>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</si>
  <si>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</si>
  <si>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</si>
  <si>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</si>
  <si>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</si>
  <si>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</si>
  <si>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</si>
  <si>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</si>
  <si>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</si>
  <si>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</si>
  <si>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</si>
  <si>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</si>
  <si>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</si>
  <si>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</si>
  <si>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</si>
  <si>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</si>
  <si>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</si>
  <si>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</si>
  <si>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</si>
  <si>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</si>
  <si>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</si>
  <si>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</si>
  <si>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</si>
  <si>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</si>
  <si>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</si>
  <si>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</si>
  <si>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</si>
  <si>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</si>
  <si>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</si>
  <si>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</si>
  <si>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</si>
  <si>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</si>
  <si>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</si>
  <si>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</si>
  <si>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</si>
  <si>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</si>
  <si>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</si>
  <si>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</si>
  <si>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</si>
  <si>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</si>
  <si>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</si>
  <si>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</si>
  <si>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</si>
  <si>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</si>
  <si>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</si>
  <si>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</si>
  <si>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</si>
  <si>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</si>
  <si>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</si>
  <si>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</si>
  <si>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</si>
  <si>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</si>
  <si>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</si>
  <si>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</si>
  <si>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</si>
  <si>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</si>
  <si>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</si>
  <si>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</si>
  <si>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</si>
  <si>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</si>
  <si>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</si>
  <si>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</si>
  <si>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</si>
  <si>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</si>
  <si>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</si>
  <si>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</si>
  <si>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</si>
  <si>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</si>
  <si>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</si>
  <si>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</si>
  <si>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</si>
  <si>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</si>
  <si>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</si>
  <si>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</si>
  <si>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</si>
  <si>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</si>
  <si>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</si>
  <si>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</si>
  <si>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</si>
  <si>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</si>
  <si>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</si>
  <si>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</si>
  <si>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</si>
  <si>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</si>
  <si>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</si>
  <si>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</si>
  <si>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</si>
  <si>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</si>
  <si>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</si>
  <si>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</si>
  <si>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</si>
  <si>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</si>
  <si>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</si>
  <si>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</si>
  <si>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</si>
  <si>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</si>
  <si>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</si>
  <si>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</si>
  <si>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</si>
  <si>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</si>
  <si>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</si>
  <si>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</si>
  <si>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</si>
  <si>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</si>
  <si>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</si>
  <si>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</si>
  <si>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</si>
  <si>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</si>
  <si>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</si>
  <si>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</si>
  <si>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</si>
  <si>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</si>
  <si>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</si>
  <si>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</si>
  <si>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</si>
  <si>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</si>
  <si>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</si>
  <si>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</si>
  <si>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</si>
  <si>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</si>
  <si>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</si>
  <si>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</si>
  <si>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</si>
  <si>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</si>
  <si>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</si>
  <si>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</si>
  <si>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</si>
  <si>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</si>
  <si>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</si>
  <si>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</si>
  <si>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</si>
  <si>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</si>
  <si>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</si>
  <si>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</si>
  <si>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</si>
  <si>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</si>
  <si>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</si>
  <si>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</si>
  <si>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</si>
  <si>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</si>
  <si>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</si>
  <si>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</si>
  <si>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</si>
  <si>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</si>
  <si>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</si>
  <si>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</si>
  <si>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</si>
  <si>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</si>
  <si>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</si>
  <si>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</si>
  <si>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</si>
  <si>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</si>
  <si>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</si>
  <si>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</si>
  <si>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</si>
  <si>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</si>
  <si>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</si>
  <si>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</si>
  <si>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</si>
  <si>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</si>
  <si>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</si>
  <si>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</si>
  <si>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</si>
  <si>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</si>
  <si>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</si>
  <si>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</si>
  <si>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</si>
  <si>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</si>
  <si>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</si>
  <si>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</si>
  <si>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</si>
  <si>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</si>
  <si>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</si>
  <si>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</si>
  <si>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</si>
  <si>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</si>
  <si>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</si>
  <si>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</si>
  <si>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</si>
  <si>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</si>
  <si>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</si>
  <si>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</si>
  <si>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</si>
  <si>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</si>
  <si>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</si>
  <si>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</si>
  <si>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</si>
  <si>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</si>
  <si>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</si>
  <si>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</si>
  <si>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</si>
  <si>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</si>
  <si>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</si>
  <si>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</si>
  <si>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</si>
  <si>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</si>
  <si>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</si>
  <si>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</si>
  <si>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</si>
  <si>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</si>
  <si>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</si>
  <si>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</si>
  <si>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</si>
  <si>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</si>
  <si>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</si>
  <si>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</si>
  <si>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</si>
  <si>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</si>
  <si>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</si>
  <si>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</si>
  <si>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</si>
  <si>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</si>
  <si>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</si>
  <si>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</si>
  <si>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</si>
  <si>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</si>
  <si>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</si>
  <si>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</si>
  <si>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</si>
  <si>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</si>
  <si>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</si>
  <si>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</si>
  <si>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</si>
  <si>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</si>
  <si>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</si>
  <si>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</si>
  <si>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</si>
  <si>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</si>
  <si>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</si>
  <si>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</si>
  <si>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</si>
  <si>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</si>
  <si>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</si>
  <si>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</si>
  <si>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</si>
  <si>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</si>
  <si>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</si>
  <si>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</si>
  <si>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</si>
  <si>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</si>
  <si>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</si>
  <si>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</si>
  <si>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</si>
  <si>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</si>
  <si>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</si>
  <si>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</si>
  <si>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</si>
  <si>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</si>
  <si>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</si>
  <si>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</si>
  <si>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</si>
  <si>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</si>
  <si>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</si>
  <si>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</si>
  <si>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</si>
  <si>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</si>
  <si>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</si>
  <si>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</si>
  <si>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</si>
  <si>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</si>
  <si>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</si>
  <si>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</si>
  <si>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</si>
  <si>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</si>
  <si>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</si>
  <si>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</si>
  <si>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</si>
  <si>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</si>
  <si>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</si>
  <si>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</si>
  <si>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</si>
  <si>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</si>
  <si>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</si>
  <si>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</si>
  <si>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</si>
  <si>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</si>
  <si>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</si>
  <si>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</si>
  <si>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</si>
  <si>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</si>
  <si>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</si>
  <si>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</si>
  <si>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</si>
  <si>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</si>
  <si>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</si>
  <si>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</si>
  <si>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</si>
  <si>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</si>
  <si>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</si>
  <si>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</si>
  <si>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</si>
  <si>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</si>
  <si>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</si>
  <si>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</si>
  <si>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</si>
  <si>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</si>
  <si>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</si>
  <si>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</si>
  <si>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</si>
  <si>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</si>
  <si>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</si>
  <si>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</si>
  <si>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</si>
  <si>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</si>
  <si>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</si>
  <si>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</si>
  <si>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</si>
  <si>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</si>
  <si>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</si>
  <si>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</si>
  <si>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</si>
  <si>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</si>
  <si>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</si>
  <si>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</si>
  <si>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</si>
  <si>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</si>
  <si>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</si>
  <si>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</si>
  <si>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</si>
  <si>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</si>
  <si>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</si>
  <si>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</si>
  <si>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</si>
  <si>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</si>
  <si>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</si>
  <si>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</si>
  <si>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</si>
  <si>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</si>
  <si>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</si>
  <si>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</si>
  <si>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</si>
  <si>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</si>
  <si>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</si>
  <si>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</si>
  <si>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</si>
  <si>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</si>
  <si>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</si>
  <si>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</si>
  <si>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</si>
  <si>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</si>
  <si>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</si>
  <si>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</si>
  <si>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</si>
  <si>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</si>
  <si>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</si>
  <si>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</si>
  <si>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</si>
  <si>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</si>
  <si>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</si>
  <si>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</si>
  <si>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</si>
  <si>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</si>
  <si>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</si>
  <si>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</si>
  <si>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</si>
  <si>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</si>
  <si>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</si>
  <si>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</si>
  <si>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</si>
  <si>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</si>
  <si>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</si>
  <si>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</si>
  <si>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</si>
  <si>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</si>
  <si>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</si>
  <si>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</si>
  <si>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</si>
  <si>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</si>
  <si>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</si>
  <si>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</si>
  <si>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</si>
  <si>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</si>
  <si>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</si>
  <si>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</si>
  <si>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</si>
  <si>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</si>
  <si>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</si>
  <si>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</si>
  <si>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</si>
  <si>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</si>
  <si>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</si>
  <si>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</si>
  <si>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</si>
  <si>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</si>
  <si>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</si>
  <si>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</si>
  <si>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</si>
  <si>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</si>
  <si>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</si>
  <si>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</si>
  <si>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</si>
  <si>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</si>
  <si>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</si>
  <si>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</si>
  <si>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</si>
  <si>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</si>
  <si>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</si>
  <si>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</si>
  <si>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</si>
  <si>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</si>
  <si>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</si>
  <si>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</si>
  <si>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</si>
  <si>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</si>
  <si>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</si>
  <si>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</si>
  <si>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</si>
  <si>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</si>
  <si>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</si>
  <si>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</si>
  <si>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</si>
  <si>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</si>
  <si>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</si>
  <si>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</si>
  <si>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</si>
  <si>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</si>
  <si>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</si>
  <si>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</si>
  <si>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</si>
  <si>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</si>
  <si>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</si>
  <si>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</si>
  <si>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</si>
  <si>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</si>
  <si>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</si>
  <si>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</si>
  <si>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</si>
  <si>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</si>
  <si>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</si>
  <si>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</si>
  <si>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</si>
  <si>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</si>
  <si>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</si>
  <si>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</si>
  <si>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</si>
  <si>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</si>
  <si>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</si>
  <si>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</si>
  <si>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</si>
  <si>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</si>
  <si>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</si>
  <si>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</si>
  <si>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</si>
  <si>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</si>
  <si>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</si>
  <si>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</si>
  <si>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</si>
  <si>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</si>
  <si>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</si>
  <si>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</si>
  <si>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</si>
  <si>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</si>
  <si>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</si>
  <si>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</si>
  <si>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</si>
  <si>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</si>
  <si>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</si>
  <si>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</si>
  <si>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</si>
  <si>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</si>
  <si>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</si>
  <si>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</si>
  <si>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</si>
  <si>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</si>
  <si>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</si>
  <si>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</si>
  <si>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</si>
  <si>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</si>
  <si>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</si>
  <si>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</si>
  <si>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</si>
  <si>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</si>
  <si>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</si>
  <si>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</si>
  <si>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</si>
  <si>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</si>
  <si>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</si>
  <si>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</si>
  <si>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</si>
  <si>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</si>
  <si>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</si>
  <si>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</si>
  <si>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</si>
  <si>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</si>
  <si>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</si>
  <si>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</si>
  <si>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</si>
  <si>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</si>
  <si>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</si>
  <si>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</si>
  <si>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</si>
  <si>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</si>
  <si>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</si>
  <si>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</si>
  <si>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</si>
  <si>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</si>
  <si>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</si>
  <si>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</si>
  <si>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</si>
  <si>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</si>
  <si>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</si>
  <si>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</si>
  <si>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</si>
  <si>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</si>
  <si>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</si>
  <si>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</si>
  <si>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</si>
  <si>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</si>
  <si>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</si>
  <si>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</si>
  <si>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</si>
  <si>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</si>
  <si>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</si>
  <si>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</si>
  <si>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</si>
  <si>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</si>
  <si>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</si>
  <si>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</si>
  <si>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</si>
  <si>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</si>
  <si>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</si>
  <si>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</si>
  <si>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</si>
  <si>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</si>
  <si>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</si>
  <si>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</si>
  <si>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</si>
  <si>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</si>
  <si>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</si>
  <si>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</si>
  <si>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</si>
  <si>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</si>
  <si>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</si>
  <si>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</si>
  <si>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</si>
  <si>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</si>
  <si>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</si>
  <si>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</si>
  <si>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</si>
  <si>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</si>
  <si>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</si>
  <si>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</si>
  <si>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</si>
  <si>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</si>
  <si>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</si>
  <si>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</si>
  <si>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</si>
  <si>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</si>
  <si>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</si>
  <si>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</si>
  <si>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</si>
  <si>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</si>
  <si>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</si>
  <si>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</si>
  <si>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</si>
  <si>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</si>
  <si>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</si>
  <si>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</si>
  <si>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</si>
  <si>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</si>
  <si>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</si>
  <si>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</si>
  <si>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</si>
  <si>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</si>
  <si>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</si>
  <si>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</si>
  <si>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</si>
  <si>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</si>
  <si>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</si>
  <si>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</si>
  <si>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</si>
  <si>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</si>
  <si>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</si>
  <si>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</si>
  <si>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</si>
  <si>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</si>
  <si>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</si>
  <si>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</si>
  <si>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</si>
  <si>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</si>
  <si>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</si>
  <si>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</si>
  <si>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</si>
  <si>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</si>
  <si>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</si>
  <si>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</si>
  <si>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</si>
  <si>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</si>
  <si>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</si>
  <si>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</si>
  <si>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</si>
  <si>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</si>
  <si>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</si>
  <si>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</si>
  <si>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</si>
  <si>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</si>
  <si>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</si>
  <si>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</si>
  <si>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</si>
  <si>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</si>
  <si>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</si>
  <si>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</si>
  <si>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</si>
  <si>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</si>
  <si>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</si>
  <si>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</si>
  <si>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</si>
  <si>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</si>
  <si>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</si>
  <si>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</si>
  <si>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</si>
  <si>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</si>
  <si>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</si>
  <si>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</si>
  <si>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</si>
  <si>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</si>
  <si>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</si>
  <si>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</si>
  <si>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</si>
  <si>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</si>
  <si>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</si>
  <si>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</si>
  <si>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</si>
  <si>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</si>
  <si>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</si>
  <si>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</si>
  <si>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</si>
  <si>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</si>
  <si>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</si>
  <si>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</si>
  <si>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</si>
  <si>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</si>
  <si>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</si>
  <si>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</si>
  <si>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</si>
  <si>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</si>
  <si>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</si>
  <si>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</si>
  <si>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</si>
  <si>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</si>
  <si>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</si>
  <si>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</si>
  <si>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</si>
  <si>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</si>
  <si>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</si>
  <si>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</si>
  <si>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</si>
  <si>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</si>
  <si>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</si>
  <si>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</si>
  <si>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</si>
  <si>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</si>
  <si>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</si>
  <si>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</si>
  <si>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</si>
  <si>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</si>
  <si>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</si>
  <si>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</si>
  <si>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</si>
  <si>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</si>
  <si>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</si>
  <si>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</si>
  <si>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</si>
  <si>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</si>
  <si>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</si>
  <si>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</si>
  <si>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</si>
  <si>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</si>
  <si>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</si>
  <si>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</si>
  <si>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</si>
  <si>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</si>
  <si>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</si>
  <si>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</si>
  <si>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</si>
  <si>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</si>
  <si>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</si>
  <si>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</si>
  <si>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</si>
  <si>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</si>
  <si>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</si>
  <si>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</si>
  <si>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</si>
  <si>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</si>
  <si>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</si>
  <si>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</si>
  <si>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</si>
  <si>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</si>
  <si>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</si>
  <si>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</si>
  <si>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</si>
  <si>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</si>
  <si>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</si>
  <si>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</si>
  <si>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</si>
  <si>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</si>
  <si>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</si>
  <si>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</si>
  <si>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</si>
  <si>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</si>
  <si>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</si>
  <si>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</si>
  <si>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</si>
  <si>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</si>
  <si>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</si>
  <si>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</si>
  <si>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</si>
  <si>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</si>
  <si>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</si>
  <si>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</si>
  <si>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</si>
  <si>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</si>
  <si>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</si>
  <si>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</si>
  <si>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</si>
  <si>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</si>
  <si>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</si>
  <si>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</si>
  <si>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</si>
  <si>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</si>
  <si>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</si>
  <si>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</si>
  <si>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</si>
  <si>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</si>
  <si>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</si>
  <si>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</si>
  <si>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</si>
  <si>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</si>
  <si>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</si>
  <si>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</si>
  <si>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</si>
  <si>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</si>
  <si>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</si>
  <si>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</si>
  <si>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</si>
  <si>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</si>
  <si>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</si>
  <si>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</si>
  <si>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</si>
  <si>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</si>
  <si>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</si>
  <si>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</si>
  <si>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</si>
  <si>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</si>
  <si>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</si>
  <si>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</si>
  <si>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</si>
  <si>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</si>
  <si>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</si>
  <si>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</si>
  <si>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</si>
  <si>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</si>
  <si>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</si>
  <si>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</si>
  <si>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</si>
  <si>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</si>
  <si>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</si>
  <si>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</si>
  <si>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</si>
  <si>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</si>
  <si>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</si>
  <si>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</si>
  <si>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</si>
  <si>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</si>
  <si>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</si>
  <si>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</si>
  <si>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</si>
  <si>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</si>
  <si>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</si>
  <si>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</si>
  <si>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</si>
  <si>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</si>
  <si>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</si>
  <si>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</si>
  <si>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</si>
  <si>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</si>
  <si>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</si>
  <si>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</si>
  <si>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</si>
  <si>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</si>
  <si>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</si>
  <si>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</si>
  <si>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</si>
  <si>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</si>
  <si>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</si>
  <si>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</si>
  <si>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</si>
  <si>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</si>
  <si>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</si>
  <si>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</si>
  <si>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</si>
  <si>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</si>
  <si>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</si>
  <si>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</si>
  <si>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</si>
  <si>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</si>
  <si>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</si>
  <si>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</si>
  <si>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</si>
  <si>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</si>
  <si>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</si>
  <si>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</si>
  <si>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</si>
  <si>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</si>
  <si>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</si>
  <si>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</si>
  <si>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</si>
  <si>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</si>
  <si>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</si>
  <si>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</si>
  <si>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</si>
  <si>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</si>
  <si>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</si>
  <si>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</si>
  <si>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</si>
  <si>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</si>
  <si>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</si>
  <si>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</si>
  <si>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</si>
  <si>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</si>
  <si>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</si>
  <si>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</si>
  <si>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</si>
  <si>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</si>
  <si>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</si>
  <si>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</si>
  <si>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</si>
  <si>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</si>
  <si>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</si>
  <si>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</si>
  <si>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</si>
  <si>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</si>
  <si>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</si>
  <si>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</si>
  <si>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</si>
  <si>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</si>
  <si>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</si>
  <si>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</si>
  <si>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</si>
  <si>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</si>
  <si>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</si>
  <si>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</si>
  <si>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</si>
  <si>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</si>
  <si>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</si>
  <si>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</si>
  <si>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</si>
  <si>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</si>
  <si>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</si>
  <si>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</si>
  <si>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</si>
  <si>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</si>
  <si>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</si>
  <si>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</si>
  <si>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</si>
  <si>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</si>
  <si>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</si>
  <si>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</si>
  <si>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</si>
  <si>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</si>
  <si>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</si>
  <si>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</si>
  <si>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</si>
  <si>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</si>
  <si>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</si>
  <si>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</si>
  <si>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</si>
  <si>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</si>
  <si>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</si>
  <si>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</si>
  <si>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</si>
  <si>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</si>
  <si>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</si>
  <si>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</si>
  <si>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</si>
  <si>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</si>
  <si>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</si>
  <si>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</si>
  <si>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</si>
  <si>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</si>
  <si>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</si>
  <si>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</si>
  <si>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</si>
  <si>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</si>
  <si>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</si>
  <si>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</si>
  <si>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</si>
  <si>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</si>
  <si>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</si>
  <si>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</si>
  <si>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</si>
  <si>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</si>
  <si>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</si>
  <si>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</si>
  <si>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</si>
  <si>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</si>
  <si>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</si>
  <si>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</si>
  <si>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</si>
  <si>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</si>
  <si>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</si>
  <si>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</si>
  <si>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</si>
  <si>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</si>
  <si>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</si>
  <si>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</si>
  <si>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</si>
  <si>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</si>
  <si>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</si>
  <si>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</si>
  <si>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</si>
  <si>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</si>
  <si>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</si>
  <si>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</si>
  <si>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</si>
  <si>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</si>
  <si>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</si>
  <si>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</si>
  <si>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</si>
  <si>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</si>
  <si>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</si>
  <si>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</si>
  <si>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</si>
  <si>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</si>
  <si>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</si>
  <si>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</si>
  <si>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</si>
  <si>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</si>
  <si>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</si>
  <si>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</si>
  <si>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</si>
  <si>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</si>
  <si>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</si>
  <si>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</si>
  <si>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</si>
  <si>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</si>
  <si>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</si>
  <si>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</si>
  <si>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</si>
  <si>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</si>
  <si>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</si>
  <si>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</si>
  <si>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</si>
  <si>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</si>
  <si>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</si>
  <si>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</si>
  <si>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</si>
  <si>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</si>
  <si>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</si>
  <si>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</si>
  <si>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</si>
  <si>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</si>
  <si>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</si>
  <si>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</si>
  <si>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</si>
  <si>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</si>
  <si>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</si>
  <si>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</si>
  <si>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</si>
  <si>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</si>
  <si>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</si>
  <si>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</si>
  <si>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</si>
  <si>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</si>
  <si>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</si>
  <si>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</si>
  <si>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</si>
  <si>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</si>
  <si>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</si>
  <si>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</si>
  <si>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</si>
  <si>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</si>
  <si>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</si>
  <si>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</si>
  <si>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</si>
  <si>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</si>
  <si>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</si>
  <si>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</si>
  <si>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</si>
  <si>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</si>
  <si>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</si>
  <si>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</si>
  <si>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</si>
  <si>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</si>
  <si>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</si>
  <si>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</si>
  <si>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</si>
  <si>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</si>
  <si>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</si>
  <si>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</si>
  <si>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</si>
  <si>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</si>
  <si>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</si>
  <si>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</si>
  <si>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</si>
  <si>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</si>
  <si>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</si>
  <si>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</si>
  <si>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</si>
  <si>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</si>
  <si>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</si>
  <si>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</si>
  <si>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</si>
  <si>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</si>
  <si>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</si>
  <si>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</si>
  <si>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</si>
  <si>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</si>
  <si>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</si>
  <si>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</si>
  <si>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</si>
  <si>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</si>
  <si>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</si>
  <si>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</si>
  <si>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</si>
  <si>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</si>
  <si>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</si>
  <si>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</si>
  <si>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</si>
  <si>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</si>
  <si>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</si>
  <si>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</si>
  <si>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</si>
  <si>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</si>
  <si>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</si>
  <si>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</si>
  <si>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</si>
  <si>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</si>
  <si>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</si>
  <si>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</si>
  <si>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</si>
  <si>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</si>
  <si>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</si>
  <si>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</si>
  <si>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</si>
  <si>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</si>
  <si>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</si>
  <si>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</si>
  <si>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</si>
  <si>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</si>
  <si>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</si>
  <si>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</si>
  <si>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</si>
  <si>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</si>
  <si>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</si>
  <si>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</si>
  <si>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</si>
  <si>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</si>
  <si>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</si>
  <si>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</si>
  <si>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</si>
  <si>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</si>
  <si>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</si>
  <si>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</si>
  <si>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</si>
  <si>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</si>
  <si>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</si>
  <si>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</si>
  <si>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</si>
  <si>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</si>
  <si>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</si>
  <si>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</si>
  <si>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</si>
  <si>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</si>
  <si>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</si>
  <si>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</si>
  <si>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</si>
  <si>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</si>
  <si>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</si>
  <si>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</si>
  <si>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</si>
  <si>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</si>
  <si>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</si>
  <si>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</si>
  <si>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</si>
  <si>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</si>
  <si>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</si>
  <si>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</si>
  <si>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</si>
  <si>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</si>
  <si>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</si>
  <si>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</si>
  <si>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</si>
  <si>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</si>
  <si>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</si>
  <si>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</si>
  <si>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</si>
  <si>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</si>
  <si>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</si>
  <si>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</si>
  <si>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</si>
  <si>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</si>
  <si>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</si>
  <si>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</si>
  <si>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</si>
  <si>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</si>
  <si>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</si>
  <si>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</si>
  <si>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</si>
  <si>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</si>
  <si>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</si>
  <si>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</si>
  <si>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</si>
  <si>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</si>
  <si>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</si>
  <si>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</si>
  <si>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</si>
  <si>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</si>
  <si>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</si>
  <si>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</si>
  <si>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</si>
  <si>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</si>
  <si>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</si>
  <si>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</si>
  <si>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</si>
  <si>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</si>
  <si>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</si>
  <si>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</si>
  <si>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</si>
  <si>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</si>
  <si>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</si>
  <si>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</si>
  <si>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</si>
  <si>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</si>
  <si>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</si>
  <si>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</si>
  <si>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</si>
  <si>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</si>
  <si>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</si>
  <si>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</si>
  <si>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</si>
  <si>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</si>
  <si>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</si>
  <si>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</si>
  <si>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</si>
  <si>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</si>
  <si>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</si>
  <si>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</si>
  <si>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</si>
  <si>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</si>
  <si>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</si>
  <si>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</si>
  <si>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</si>
  <si>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</si>
  <si>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</si>
  <si>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</si>
  <si>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</si>
  <si>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</si>
  <si>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</si>
  <si>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</si>
  <si>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</si>
  <si>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</si>
  <si>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</si>
  <si>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</si>
  <si>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</si>
  <si>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</si>
  <si>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</si>
  <si>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</si>
  <si>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</si>
  <si>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</si>
  <si>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</si>
  <si>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</si>
  <si>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</si>
  <si>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</si>
  <si>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</si>
  <si>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</si>
  <si>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</si>
  <si>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</si>
  <si>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</si>
  <si>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</si>
  <si>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</si>
  <si>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</si>
  <si>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</si>
  <si>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</si>
  <si>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</si>
  <si>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</si>
  <si>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</si>
  <si>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</si>
  <si>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</si>
  <si>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</si>
  <si>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</si>
  <si>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</si>
  <si>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</si>
  <si>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</si>
  <si>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</si>
  <si>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</si>
  <si>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</si>
  <si>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</si>
  <si>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</si>
  <si>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</si>
  <si>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</si>
  <si>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</si>
  <si>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</si>
  <si>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</si>
  <si>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</si>
  <si>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</si>
  <si>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</si>
  <si>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</si>
  <si>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</si>
  <si>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</si>
  <si>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</si>
  <si>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</si>
  <si>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</si>
  <si>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</si>
  <si>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</si>
  <si>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</si>
  <si>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</si>
  <si>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</si>
  <si>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</si>
  <si>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</si>
  <si>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</si>
  <si>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</si>
  <si>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</si>
  <si>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</si>
  <si>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</si>
  <si>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</si>
  <si>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</si>
  <si>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</si>
  <si>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</si>
  <si>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</si>
  <si>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</si>
  <si>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</si>
  <si>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</si>
  <si>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</si>
  <si>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</si>
  <si>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</si>
  <si>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</si>
  <si>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</si>
  <si>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</si>
  <si>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</si>
  <si>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</si>
  <si>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</si>
  <si>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</si>
  <si>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</si>
  <si>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</si>
  <si>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</si>
  <si>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</si>
  <si>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</si>
  <si>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</si>
  <si>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</si>
  <si>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</si>
  <si>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</si>
  <si>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</si>
  <si>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</si>
  <si>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</si>
  <si>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</si>
  <si>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</si>
  <si>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</si>
  <si>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</si>
  <si>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</si>
  <si>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</si>
  <si>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</si>
  <si>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</si>
  <si>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</si>
  <si>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</si>
  <si>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</si>
  <si>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</si>
  <si>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</si>
  <si>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</si>
  <si>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</si>
  <si>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</si>
  <si>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</si>
  <si>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</si>
  <si>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</si>
  <si>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</si>
  <si>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</si>
  <si>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</si>
  <si>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</si>
  <si>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</si>
  <si>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</si>
  <si>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</si>
  <si>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</si>
  <si>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</si>
  <si>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</si>
  <si>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</si>
  <si>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</si>
  <si>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</si>
  <si>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</si>
  <si>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</si>
  <si>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</si>
  <si>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</si>
  <si>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</si>
  <si>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</si>
  <si>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</si>
  <si>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</si>
  <si>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</si>
  <si>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</si>
  <si>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</si>
  <si>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</si>
  <si>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</si>
  <si>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</si>
  <si>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</si>
  <si>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</si>
  <si>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</si>
  <si>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</si>
  <si>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</si>
  <si>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</si>
  <si>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</si>
  <si>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</si>
  <si>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</si>
  <si>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</si>
  <si>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</si>
  <si>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</si>
  <si>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</si>
  <si>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</si>
  <si>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</si>
  <si>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</si>
  <si>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</si>
  <si>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</si>
  <si>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</si>
  <si>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</si>
  <si>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</si>
  <si>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</si>
  <si>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</si>
  <si>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</si>
  <si>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</si>
  <si>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</si>
  <si>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</si>
  <si>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</si>
  <si>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</si>
  <si>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</si>
  <si>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</si>
  <si>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</si>
  <si>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</si>
  <si>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</si>
  <si>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</si>
  <si>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</si>
  <si>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</si>
  <si>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</si>
  <si>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</si>
  <si>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</si>
  <si>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</si>
  <si>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</si>
  <si>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</si>
  <si>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</si>
  <si>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</si>
  <si>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</si>
  <si>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</si>
  <si>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</si>
  <si>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</si>
  <si>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</si>
  <si>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</si>
  <si>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</si>
  <si>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</si>
  <si>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</si>
  <si>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</si>
  <si>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</si>
  <si>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</si>
  <si>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</si>
  <si>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</si>
  <si>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</si>
  <si>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</si>
  <si>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</si>
  <si>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</si>
  <si>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</si>
  <si>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</si>
  <si>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</si>
  <si>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</si>
  <si>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</si>
  <si>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</si>
  <si>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</si>
  <si>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</si>
  <si>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</si>
  <si>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</si>
  <si>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</si>
  <si>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</si>
  <si>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</si>
  <si>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</si>
  <si>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</si>
  <si>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</si>
  <si>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</si>
  <si>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</si>
  <si>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</si>
  <si>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</si>
  <si>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</si>
  <si>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</si>
  <si>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</si>
  <si>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</si>
  <si>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</si>
  <si>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</si>
  <si>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</si>
  <si>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</si>
  <si>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</si>
  <si>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</si>
  <si>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</si>
  <si>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</si>
  <si>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</si>
  <si>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</si>
  <si>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</si>
  <si>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</si>
  <si>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</si>
  <si>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</si>
  <si>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</si>
  <si>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</si>
  <si>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</si>
  <si>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</si>
  <si>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</si>
  <si>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</si>
  <si>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</si>
  <si>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</si>
  <si>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</si>
  <si>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</si>
  <si>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</si>
  <si>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</si>
  <si>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</si>
  <si>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</si>
  <si>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</si>
  <si>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</si>
  <si>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</si>
  <si>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</si>
  <si>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</si>
  <si>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</si>
  <si>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</si>
  <si>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</si>
  <si>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</si>
  <si>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</si>
  <si>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</si>
  <si>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</si>
  <si>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</si>
  <si>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</si>
  <si>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</si>
  <si>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</si>
  <si>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</si>
  <si>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</si>
  <si>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</si>
  <si>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</si>
  <si>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</si>
  <si>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</si>
  <si>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</si>
  <si>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</si>
  <si>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</si>
  <si>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</si>
  <si>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</si>
  <si>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</si>
  <si>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</si>
  <si>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</si>
  <si>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</si>
  <si>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</si>
  <si>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</si>
  <si>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</si>
  <si>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</si>
  <si>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</si>
  <si>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</si>
  <si>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</si>
  <si>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</si>
  <si>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</si>
  <si>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</si>
  <si>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</si>
  <si>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</si>
  <si>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</si>
  <si>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</si>
  <si>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</si>
  <si>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</si>
  <si>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</si>
  <si>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</si>
  <si>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</si>
  <si>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</si>
  <si>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</si>
  <si>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</si>
  <si>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</si>
  <si>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</si>
  <si>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</si>
  <si>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</si>
  <si>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</si>
  <si>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</si>
  <si>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</si>
  <si>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</si>
  <si>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</si>
  <si>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</si>
  <si>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</si>
  <si>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</si>
  <si>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</si>
  <si>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</si>
  <si>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</si>
  <si>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</si>
  <si>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</si>
  <si>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</si>
  <si>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</si>
  <si>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</si>
  <si>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</si>
  <si>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</si>
  <si>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</si>
  <si>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</si>
  <si>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</si>
  <si>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</si>
  <si>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</si>
  <si>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</si>
  <si>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</si>
  <si>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</si>
  <si>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</si>
  <si>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</si>
  <si>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</si>
  <si>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</si>
  <si>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</si>
  <si>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</si>
  <si>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</si>
  <si>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</si>
  <si>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</si>
  <si>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</si>
  <si>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</si>
  <si>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</si>
  <si>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</si>
  <si>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</si>
  <si>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</si>
  <si>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</si>
  <si>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</si>
  <si>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</si>
  <si>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</si>
  <si>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</si>
  <si>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</si>
  <si>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</si>
  <si>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</si>
  <si>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</si>
  <si>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</si>
  <si>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</si>
  <si>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</si>
  <si>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</si>
  <si>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</si>
  <si>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</si>
  <si>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</si>
  <si>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</si>
  <si>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</si>
  <si>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</si>
  <si>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</si>
  <si>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</si>
  <si>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</si>
  <si>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</si>
  <si>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</si>
  <si>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</si>
  <si>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</si>
  <si>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</si>
  <si>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</si>
  <si>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</si>
  <si>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</si>
  <si>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</si>
  <si>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</si>
  <si>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</si>
  <si>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</si>
  <si>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</si>
  <si>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</si>
  <si>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</si>
  <si>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</si>
  <si>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</si>
  <si>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</si>
  <si>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</si>
  <si>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</si>
  <si>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</si>
  <si>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</si>
  <si>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</si>
  <si>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</si>
  <si>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</si>
  <si>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</si>
  <si>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</si>
  <si>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</si>
  <si>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</si>
  <si>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</si>
  <si>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</si>
  <si>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</si>
  <si>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</si>
  <si>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</si>
  <si>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</si>
  <si>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</si>
  <si>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</si>
  <si>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</si>
  <si>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</si>
  <si>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</si>
  <si>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</si>
  <si>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</si>
  <si>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</si>
  <si>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</si>
  <si>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</si>
  <si>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</si>
  <si>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</si>
  <si>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</si>
  <si>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</si>
  <si>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</si>
  <si>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</si>
  <si>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</si>
  <si>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</si>
  <si>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</si>
  <si>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</si>
  <si>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</si>
  <si>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</si>
  <si>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</si>
  <si>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</si>
  <si>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</si>
  <si>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</si>
  <si>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</si>
  <si>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</si>
  <si>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</si>
  <si>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</si>
  <si>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</si>
  <si>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</si>
  <si>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</si>
  <si>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</si>
  <si>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</si>
  <si>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</si>
  <si>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</si>
  <si>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</si>
  <si>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</si>
  <si>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</si>
  <si>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</si>
  <si>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</si>
  <si>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</si>
  <si>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</si>
  <si>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</si>
  <si>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</si>
  <si>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</si>
  <si>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</si>
  <si>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</si>
  <si>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</si>
  <si>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</si>
  <si>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</si>
  <si>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</si>
  <si>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</si>
  <si>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</si>
  <si>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</si>
  <si>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</si>
  <si>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</si>
  <si>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</si>
  <si>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</si>
  <si>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</si>
  <si>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</si>
  <si>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</si>
  <si>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</si>
  <si>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</si>
  <si>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</si>
  <si>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</si>
  <si>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</si>
  <si>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</si>
  <si>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</si>
  <si>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</si>
  <si>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</si>
  <si>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</si>
  <si>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</si>
  <si>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</si>
  <si>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</si>
  <si>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</si>
  <si>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</si>
  <si>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</si>
  <si>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</si>
  <si>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</si>
  <si>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</si>
  <si>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</si>
  <si>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</si>
  <si>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</si>
  <si>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</si>
  <si>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</si>
  <si>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</si>
  <si>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</si>
  <si>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</si>
  <si>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</si>
  <si>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</si>
  <si>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</si>
  <si>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</si>
  <si>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</si>
  <si>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</si>
  <si>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</si>
  <si>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</si>
  <si>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</si>
  <si>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</si>
  <si>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</si>
  <si>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</si>
  <si>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</si>
  <si>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</si>
  <si>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</si>
  <si>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</si>
  <si>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</si>
  <si>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</si>
  <si>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</si>
  <si>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</si>
  <si>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</si>
  <si>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</si>
  <si>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</si>
  <si>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</si>
  <si>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</si>
  <si>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</si>
  <si>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</si>
  <si>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</si>
  <si>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</si>
  <si>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</si>
  <si>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</si>
  <si>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</si>
  <si>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</si>
  <si>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</si>
  <si>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</si>
  <si>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</si>
  <si>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</si>
  <si>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</si>
  <si>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</si>
  <si>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</si>
  <si>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</si>
  <si>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</si>
  <si>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</si>
  <si>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</si>
  <si>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</si>
  <si>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</si>
  <si>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</si>
  <si>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</si>
  <si>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</si>
  <si>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</si>
  <si>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</si>
  <si>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</si>
  <si>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</si>
  <si>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</si>
  <si>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</si>
  <si>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</si>
  <si>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</si>
  <si>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</si>
  <si>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</si>
  <si>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</si>
  <si>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</si>
  <si>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</si>
  <si>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</si>
  <si>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</si>
  <si>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</si>
  <si>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</si>
  <si>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</si>
  <si>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</si>
  <si>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</si>
  <si>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</si>
  <si>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</si>
  <si>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</si>
  <si>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</si>
  <si>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</si>
  <si>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</si>
  <si>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</si>
  <si>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</si>
  <si>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</si>
  <si>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</si>
  <si>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</si>
  <si>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</si>
  <si>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</si>
  <si>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</si>
  <si>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</si>
  <si>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</si>
  <si>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</si>
  <si>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</si>
  <si>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</si>
  <si>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</si>
  <si>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</si>
  <si>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</si>
  <si>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</si>
  <si>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</si>
  <si>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</si>
  <si>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</si>
  <si>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</si>
  <si>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</si>
  <si>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</si>
  <si>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</si>
  <si>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</si>
  <si>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</si>
  <si>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</si>
  <si>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</si>
  <si>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</si>
  <si>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</si>
  <si>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</si>
  <si>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</si>
  <si>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</si>
  <si>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</si>
  <si>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</si>
  <si>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</si>
  <si>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</si>
  <si>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</si>
  <si>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</si>
  <si>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</si>
  <si>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</si>
  <si>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</si>
  <si>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</si>
  <si>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</si>
  <si>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</si>
  <si>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</si>
  <si>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</si>
  <si>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</si>
  <si>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</si>
  <si>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</si>
  <si>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</si>
  <si>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</si>
  <si>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</si>
  <si>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</si>
  <si>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</si>
  <si>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</si>
  <si>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</si>
  <si>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</si>
  <si>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</si>
  <si>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</si>
  <si>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</si>
  <si>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</si>
  <si>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</si>
  <si>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</si>
  <si>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</si>
  <si>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</si>
  <si>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</si>
  <si>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</si>
  <si>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</si>
  <si>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</si>
  <si>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</si>
  <si>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</si>
  <si>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</si>
  <si>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</si>
  <si>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</si>
  <si>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</si>
  <si>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</si>
  <si>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</si>
  <si>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</si>
  <si>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</si>
  <si>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</si>
  <si>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</si>
  <si>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</si>
  <si>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</si>
  <si>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</si>
  <si>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</si>
  <si>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</si>
  <si>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</si>
  <si>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</si>
  <si>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</si>
  <si>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</si>
  <si>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</si>
  <si>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</si>
  <si>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</si>
  <si>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</si>
  <si>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</si>
  <si>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</si>
  <si>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</si>
  <si>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</si>
  <si>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</si>
  <si>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</si>
  <si>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</si>
  <si>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</si>
  <si>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</si>
  <si>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</si>
  <si>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</si>
  <si>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</si>
  <si>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</si>
  <si>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</si>
  <si>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</si>
  <si>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</si>
  <si>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</si>
  <si>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</si>
  <si>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</si>
  <si>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</si>
  <si>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</si>
  <si>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</si>
  <si>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</si>
  <si>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</si>
  <si>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</si>
  <si>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</si>
  <si>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</si>
  <si>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</si>
  <si>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</si>
  <si>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</si>
  <si>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</si>
  <si>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</si>
  <si>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</si>
  <si>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</si>
  <si>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</si>
  <si>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</si>
  <si>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</si>
  <si>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</si>
  <si>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</si>
  <si>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</si>
  <si>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</si>
  <si>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</si>
  <si>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</si>
  <si>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</si>
  <si>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</si>
  <si>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</si>
  <si>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</si>
  <si>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</si>
  <si>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</si>
  <si>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</si>
  <si>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</si>
  <si>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</si>
  <si>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</si>
  <si>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</si>
  <si>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</si>
  <si>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</si>
  <si>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</si>
  <si>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</si>
  <si>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</si>
  <si>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</si>
  <si>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</si>
  <si>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</si>
  <si>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</si>
  <si>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</si>
  <si>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</si>
  <si>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</si>
  <si>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</si>
  <si>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</si>
  <si>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</si>
  <si>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</si>
  <si>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</si>
  <si>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</si>
  <si>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</si>
  <si>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</si>
  <si>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</si>
  <si>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</si>
  <si>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</si>
  <si>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</si>
  <si>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</si>
  <si>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</si>
  <si>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</si>
  <si>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</si>
  <si>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</si>
  <si>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</si>
  <si>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</si>
  <si>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</si>
  <si>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</si>
  <si>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</si>
  <si>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</si>
  <si>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</si>
  <si>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</si>
  <si>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</si>
  <si>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</si>
  <si>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</si>
  <si>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</si>
  <si>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</si>
  <si>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</si>
  <si>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</si>
  <si>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</si>
  <si>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</si>
  <si>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</si>
  <si>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</si>
  <si>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</si>
  <si>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</si>
  <si>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</si>
  <si>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</si>
  <si>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</si>
  <si>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</si>
  <si>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</si>
  <si>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</si>
  <si>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</si>
  <si>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</si>
  <si>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</si>
  <si>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</si>
  <si>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</si>
  <si>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</si>
  <si>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</si>
  <si>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</si>
  <si>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</si>
  <si>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</si>
  <si>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</si>
  <si>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</si>
  <si>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</si>
  <si>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</si>
  <si>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</si>
  <si>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</si>
  <si>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</si>
  <si>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</si>
  <si>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</si>
  <si>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</si>
  <si>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</si>
  <si>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</si>
  <si>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</si>
  <si>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</si>
  <si>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</si>
  <si>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</si>
  <si>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</si>
  <si>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</si>
  <si>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</si>
  <si>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</si>
  <si>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</si>
  <si>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</si>
  <si>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</si>
  <si>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</si>
  <si>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</si>
  <si>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</si>
  <si>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</si>
  <si>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</si>
  <si>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</si>
  <si>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</si>
  <si>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</si>
  <si>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</si>
  <si>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</si>
  <si>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</si>
  <si>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</si>
  <si>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</si>
  <si>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</si>
  <si>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</si>
  <si>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</si>
  <si>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</si>
  <si>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</si>
  <si>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</si>
  <si>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</si>
  <si>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</si>
  <si>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</si>
  <si>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</si>
  <si>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</si>
  <si>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</si>
  <si>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</si>
  <si>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</si>
  <si>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</si>
  <si>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</si>
  <si>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</si>
  <si>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</si>
  <si>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</si>
  <si>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</si>
  <si>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</si>
  <si>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</si>
  <si>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</si>
  <si>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</si>
  <si>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</si>
  <si>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</si>
  <si>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</si>
  <si>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</si>
  <si>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</si>
  <si>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</si>
  <si>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</si>
  <si>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</si>
  <si>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</si>
  <si>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</si>
  <si>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</si>
  <si>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</si>
  <si>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</si>
  <si>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</si>
  <si>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</si>
  <si>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</si>
  <si>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</si>
  <si>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</si>
  <si>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</si>
  <si>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</si>
  <si>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</si>
  <si>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</si>
  <si>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</si>
  <si>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</si>
  <si>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</si>
  <si>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</si>
  <si>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</si>
  <si>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</si>
  <si>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</si>
  <si>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</si>
  <si>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</si>
  <si>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</si>
  <si>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</si>
  <si>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</si>
  <si>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</si>
  <si>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</si>
  <si>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</si>
  <si>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</si>
  <si>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</si>
  <si>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</si>
  <si>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</si>
  <si>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</si>
  <si>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</si>
  <si>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</si>
  <si>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</si>
  <si>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</si>
  <si>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</si>
  <si>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</si>
  <si>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</si>
  <si>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</si>
  <si>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</si>
  <si>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</si>
  <si>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</si>
  <si>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</si>
  <si>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</si>
  <si>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</si>
  <si>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</si>
  <si>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</si>
  <si>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</si>
  <si>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</si>
  <si>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</si>
  <si>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</si>
  <si>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</si>
  <si>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</si>
  <si>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</si>
  <si>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</si>
  <si>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</si>
  <si>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</si>
  <si>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</si>
  <si>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</si>
  <si>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</si>
  <si>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</si>
  <si>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</si>
  <si>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</si>
  <si>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</si>
  <si>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</si>
  <si>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</si>
  <si>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</si>
  <si>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</si>
  <si>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</si>
  <si>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</si>
  <si>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</si>
  <si>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</si>
  <si>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</si>
  <si>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</si>
  <si>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</si>
  <si>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</si>
  <si>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</si>
  <si>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</si>
  <si>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</si>
  <si>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</si>
  <si>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</si>
  <si>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</si>
  <si>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</si>
  <si>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</si>
  <si>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</si>
  <si>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</si>
  <si>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</si>
  <si>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</si>
  <si>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</si>
  <si>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</si>
  <si>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</si>
  <si>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</si>
  <si>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</si>
  <si>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</si>
  <si>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</si>
  <si>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</si>
  <si>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</si>
  <si>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</si>
  <si>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</si>
  <si>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</si>
  <si>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</si>
  <si>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</si>
  <si>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</si>
  <si>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</si>
  <si>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</si>
  <si>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</si>
  <si>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</si>
  <si>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</si>
  <si>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</si>
  <si>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</si>
  <si>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</si>
  <si>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</si>
  <si>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</si>
  <si>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</si>
  <si>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</si>
  <si>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</si>
  <si>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</si>
  <si>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</si>
  <si>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</si>
  <si>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</si>
  <si>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</si>
  <si>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</si>
  <si>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</si>
  <si>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</si>
  <si>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</si>
  <si>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</si>
  <si>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</si>
  <si>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</si>
  <si>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</si>
  <si>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</si>
  <si>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</si>
  <si>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</si>
  <si>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</si>
  <si>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</si>
  <si>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</si>
  <si>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</si>
  <si>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</si>
  <si>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</si>
  <si>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</si>
  <si>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</si>
  <si>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</si>
  <si>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</si>
  <si>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</si>
  <si>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</si>
  <si>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</si>
  <si>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</si>
  <si>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</si>
  <si>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</si>
  <si>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</si>
  <si>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</si>
  <si>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</si>
  <si>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</si>
  <si>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</si>
  <si>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</si>
  <si>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</si>
  <si>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</si>
  <si>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</si>
  <si>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</si>
  <si>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</si>
  <si>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</si>
  <si>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</si>
  <si>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</si>
  <si>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</si>
  <si>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</si>
  <si>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</si>
  <si>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</si>
  <si>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</si>
  <si>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</si>
  <si>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</si>
  <si>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</si>
  <si>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</si>
  <si>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</si>
  <si>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</si>
  <si>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</si>
  <si>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</si>
  <si>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</si>
  <si>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</si>
  <si>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</si>
  <si>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</si>
  <si>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</si>
  <si>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</si>
  <si>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</si>
  <si>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</si>
  <si>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</si>
  <si>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</si>
  <si>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</si>
  <si>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</si>
  <si>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</si>
  <si>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</si>
  <si>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</si>
  <si>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</si>
  <si>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</si>
  <si>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</si>
  <si>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</si>
  <si>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</si>
  <si>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</si>
  <si>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</si>
  <si>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</si>
  <si>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</si>
  <si>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</si>
  <si>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</si>
  <si>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</si>
  <si>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</si>
  <si>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</si>
  <si>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</si>
  <si>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</si>
  <si>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</si>
  <si>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</si>
  <si>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</si>
  <si>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</si>
  <si>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</si>
  <si>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</si>
  <si>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</si>
  <si>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</si>
  <si>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</si>
  <si>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</si>
  <si>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</si>
  <si>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</si>
  <si>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</si>
  <si>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</si>
  <si>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</si>
  <si>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</si>
  <si>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</si>
  <si>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</si>
  <si>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</si>
  <si>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</si>
  <si>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</si>
  <si>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</si>
  <si>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</si>
  <si>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</si>
  <si>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</si>
  <si>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</si>
  <si>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</si>
  <si>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</si>
  <si>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</si>
  <si>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</si>
  <si>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</si>
  <si>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</si>
  <si>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</si>
  <si>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</si>
  <si>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</si>
  <si>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</si>
  <si>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</si>
  <si>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</si>
  <si>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</si>
  <si>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</si>
  <si>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</si>
  <si>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</si>
  <si>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</si>
  <si>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</si>
  <si>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</si>
  <si>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</si>
  <si>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</si>
  <si>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</si>
  <si>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</si>
  <si>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</si>
  <si>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</si>
  <si>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</si>
  <si>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</si>
  <si>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</si>
  <si>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</si>
  <si>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</si>
  <si>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</si>
  <si>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</si>
  <si>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</si>
  <si>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</si>
  <si>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</si>
  <si>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</si>
  <si>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</si>
  <si>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</si>
  <si>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</si>
  <si>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</si>
  <si>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</si>
  <si>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</si>
  <si>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</si>
  <si>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</si>
  <si>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</si>
  <si>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</si>
  <si>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</si>
  <si>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</si>
  <si>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</si>
  <si>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</si>
  <si>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</si>
  <si>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</si>
  <si>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</si>
  <si>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</si>
  <si>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</si>
  <si>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</si>
  <si>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</si>
  <si>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</si>
  <si>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</si>
  <si>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</si>
  <si>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</si>
  <si>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</si>
  <si>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</si>
  <si>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</si>
  <si>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</si>
  <si>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</si>
  <si>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</si>
  <si>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</si>
  <si>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</si>
  <si>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</si>
  <si>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</si>
  <si>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</si>
  <si>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</si>
  <si>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</si>
  <si>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</si>
  <si>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</si>
  <si>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</si>
  <si>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</si>
  <si>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</si>
  <si>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</si>
  <si>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</si>
  <si>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</si>
  <si>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</si>
  <si>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</si>
  <si>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</si>
  <si>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</si>
  <si>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</si>
  <si>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</si>
  <si>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</si>
  <si>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</si>
  <si>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</si>
  <si>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</si>
  <si>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</si>
  <si>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</si>
  <si>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</si>
  <si>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</si>
  <si>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</si>
  <si>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</si>
  <si>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</si>
  <si>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</si>
  <si>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</si>
  <si>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</si>
  <si>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</si>
  <si>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</si>
  <si>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</si>
  <si>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</si>
  <si>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</si>
  <si>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</si>
  <si>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</si>
  <si>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</si>
  <si>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</si>
  <si>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</si>
  <si>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</si>
  <si>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</si>
  <si>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</si>
  <si>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</si>
  <si>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</si>
  <si>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</si>
  <si>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</si>
  <si>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</si>
  <si>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</si>
  <si>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</si>
  <si>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</si>
  <si>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</si>
  <si>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</si>
  <si>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</si>
  <si>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</si>
  <si>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</si>
  <si>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</si>
  <si>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</si>
  <si>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</si>
  <si>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</si>
  <si>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</si>
  <si>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</si>
  <si>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</si>
  <si>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</si>
  <si>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</si>
  <si>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</si>
  <si>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</si>
  <si>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</si>
  <si>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</si>
  <si>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</si>
  <si>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</si>
  <si>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</si>
  <si>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</si>
  <si>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</si>
  <si>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</si>
  <si>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</si>
  <si>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</si>
  <si>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</si>
  <si>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</si>
  <si>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</si>
  <si>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</si>
  <si>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</si>
  <si>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</si>
  <si>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</si>
  <si>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</si>
  <si>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</si>
  <si>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</si>
  <si>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</si>
  <si>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</si>
  <si>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</si>
  <si>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</si>
  <si>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</si>
  <si>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</si>
  <si>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</si>
  <si>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</si>
  <si>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</si>
  <si>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</si>
  <si>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</si>
  <si>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</si>
  <si>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</si>
  <si>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</si>
  <si>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</si>
  <si>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</si>
  <si>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</si>
  <si>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</si>
  <si>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</si>
  <si>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</si>
  <si>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</si>
  <si>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</si>
  <si>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</si>
  <si>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</si>
  <si>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</si>
  <si>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</si>
  <si>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</si>
  <si>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</si>
  <si>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</si>
  <si>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</si>
  <si>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</si>
  <si>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</si>
  <si>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</si>
  <si>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</si>
  <si>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</si>
  <si>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</si>
  <si>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</si>
  <si>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</si>
  <si>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</si>
  <si>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</si>
  <si>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</si>
  <si>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</si>
  <si>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</si>
  <si>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</si>
  <si>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</si>
  <si>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</si>
  <si>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</si>
  <si>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</si>
  <si>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</si>
  <si>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</si>
  <si>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</si>
  <si>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</si>
  <si>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</si>
  <si>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</si>
  <si>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</si>
  <si>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</si>
  <si>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</si>
  <si>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</si>
  <si>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</si>
  <si>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</si>
  <si>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</si>
  <si>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</si>
  <si>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</si>
  <si>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</si>
  <si>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</si>
  <si>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</si>
  <si>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</si>
  <si>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</si>
  <si>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</si>
  <si>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</si>
  <si>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</si>
  <si>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</si>
  <si>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</si>
  <si>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</si>
  <si>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</si>
  <si>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</si>
  <si>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</si>
  <si>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</si>
  <si>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</si>
  <si>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</si>
  <si>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</si>
  <si>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</si>
  <si>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</si>
  <si>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</si>
  <si>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</si>
  <si>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</si>
  <si>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</si>
  <si>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</si>
  <si>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</si>
  <si>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</si>
  <si>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</si>
  <si>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</si>
  <si>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</si>
  <si>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</si>
  <si>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</si>
  <si>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</si>
  <si>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</si>
  <si>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</si>
  <si>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</si>
  <si>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</si>
  <si>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</si>
  <si>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</si>
  <si>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</si>
  <si>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</si>
  <si>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</si>
  <si>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</si>
  <si>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</si>
  <si>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</si>
  <si>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</si>
  <si>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</si>
  <si>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</si>
  <si>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</si>
  <si>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</si>
  <si>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</si>
  <si>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</si>
  <si>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</si>
  <si>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</si>
  <si>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</si>
  <si>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</si>
  <si>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</si>
  <si>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</si>
  <si>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</si>
  <si>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</si>
  <si>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</si>
  <si>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</si>
  <si>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</si>
  <si>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</si>
  <si>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</si>
  <si>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</si>
  <si>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</si>
  <si>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</si>
  <si>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</si>
  <si>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</si>
  <si>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</si>
  <si>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</si>
  <si>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</si>
  <si>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</si>
  <si>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</si>
  <si>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</si>
  <si>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</si>
  <si>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</si>
  <si>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</si>
  <si>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</si>
  <si>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</si>
  <si>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</si>
  <si>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</si>
  <si>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</si>
  <si>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</si>
  <si>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</si>
  <si>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</si>
  <si>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</si>
  <si>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</si>
  <si>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</si>
  <si>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</si>
  <si>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</si>
  <si>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</si>
  <si>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</si>
  <si>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</si>
  <si>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</si>
  <si>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</si>
  <si>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</si>
  <si>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</si>
  <si>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</si>
  <si>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</si>
  <si>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</si>
  <si>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</si>
  <si>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</si>
  <si>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</si>
  <si>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</si>
  <si>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</si>
  <si>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</si>
  <si>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</si>
  <si>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</si>
  <si>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</si>
  <si>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</si>
  <si>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</si>
  <si>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</si>
  <si>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</si>
  <si>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</si>
  <si>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</si>
  <si>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</si>
  <si>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</si>
  <si>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</si>
  <si>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</si>
  <si>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</si>
  <si>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</si>
  <si>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</si>
  <si>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</si>
  <si>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</si>
  <si>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</si>
  <si>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</si>
  <si>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</si>
  <si>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</si>
  <si>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</si>
  <si>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</si>
  <si>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</si>
  <si>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</si>
  <si>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</si>
  <si>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</si>
  <si>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</si>
  <si>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</si>
  <si>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</si>
  <si>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</si>
  <si>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</si>
  <si>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</si>
  <si>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</si>
  <si>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</si>
  <si>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</si>
  <si>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</si>
  <si>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</si>
  <si>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</si>
  <si>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</si>
  <si>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</si>
  <si>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</si>
  <si>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</si>
  <si>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</si>
  <si>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</si>
  <si>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</si>
  <si>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</si>
  <si>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</si>
  <si>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</si>
  <si>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</si>
  <si>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</si>
  <si>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</si>
  <si>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</si>
  <si>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</si>
  <si>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</si>
  <si>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</si>
  <si>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</si>
  <si>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</si>
  <si>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</si>
  <si>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</si>
  <si>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</si>
  <si>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</si>
  <si>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</si>
  <si>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</si>
  <si>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</si>
  <si>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</si>
  <si>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</si>
  <si>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</si>
  <si>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</si>
  <si>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</si>
  <si>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</si>
  <si>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</si>
  <si>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</si>
  <si>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</si>
  <si>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</si>
  <si>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</si>
  <si>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</si>
  <si>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</si>
  <si>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</si>
  <si>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</si>
  <si>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</si>
  <si>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</si>
  <si>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</si>
  <si>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</si>
  <si>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</si>
  <si>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</si>
  <si>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</si>
  <si>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</si>
  <si>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</si>
  <si>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</si>
  <si>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</si>
  <si>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</si>
  <si>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</si>
  <si>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</si>
  <si>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</si>
  <si>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</si>
  <si>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</si>
  <si>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</si>
  <si>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</si>
  <si>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</si>
  <si>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</si>
  <si>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</si>
  <si>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</si>
  <si>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</si>
  <si>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</si>
  <si>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</si>
  <si>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</si>
  <si>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</si>
  <si>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</si>
  <si>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</si>
  <si>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</si>
  <si>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</si>
  <si>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</si>
  <si>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</si>
  <si>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</si>
  <si>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</si>
  <si>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</si>
  <si>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</si>
  <si>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</si>
  <si>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</si>
  <si>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</si>
  <si>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</si>
  <si>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</si>
  <si>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</si>
  <si>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</si>
  <si>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</si>
  <si>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</si>
  <si>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</si>
  <si>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</si>
  <si>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</si>
  <si>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</si>
  <si>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</si>
  <si>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</si>
  <si>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</si>
  <si>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</si>
  <si>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</si>
  <si>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</si>
  <si>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</si>
  <si>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</si>
  <si>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</si>
  <si>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</si>
  <si>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</si>
  <si>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</si>
  <si>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</si>
  <si>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</si>
  <si>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</si>
  <si>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</si>
  <si>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</si>
  <si>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</si>
  <si>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</si>
  <si>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</si>
  <si>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</si>
  <si>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</si>
  <si>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</si>
  <si>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</si>
  <si>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</si>
  <si>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</si>
  <si>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</si>
  <si>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</si>
  <si>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</si>
  <si>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</si>
  <si>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</si>
  <si>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</si>
  <si>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</si>
  <si>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</si>
  <si>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</si>
  <si>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</si>
  <si>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</si>
  <si>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</si>
  <si>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</si>
  <si>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</si>
  <si>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</si>
  <si>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</si>
  <si>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</si>
  <si>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</si>
  <si>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</si>
  <si>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</si>
  <si>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</si>
  <si>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</si>
  <si>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</si>
  <si>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</si>
  <si>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</si>
  <si>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</si>
  <si>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</si>
  <si>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</si>
  <si>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</si>
  <si>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</si>
  <si>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</si>
  <si>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</si>
  <si>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</si>
  <si>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</si>
  <si>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</si>
  <si>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</si>
  <si>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</si>
  <si>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</si>
  <si>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</si>
  <si>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</si>
  <si>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</si>
  <si>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</si>
  <si>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</si>
  <si>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</si>
  <si>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</si>
  <si>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</si>
  <si>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</si>
  <si>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</si>
  <si>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</si>
  <si>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</si>
  <si>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</si>
  <si>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</si>
  <si>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</si>
  <si>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</si>
  <si>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</si>
  <si>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</si>
  <si>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</si>
  <si>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</si>
  <si>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</si>
  <si>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</si>
  <si>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</si>
  <si>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</si>
  <si>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</si>
  <si>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</si>
  <si>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</si>
  <si>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</si>
  <si>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</si>
  <si>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</si>
  <si>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</si>
  <si>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</si>
  <si>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</si>
  <si>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</si>
  <si>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</si>
  <si>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</si>
  <si>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</si>
  <si>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</si>
  <si>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</si>
  <si>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</si>
  <si>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</si>
  <si>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</si>
  <si>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</si>
  <si>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</si>
  <si>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</si>
  <si>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</si>
  <si>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</si>
  <si>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</si>
  <si>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</si>
  <si>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</si>
  <si>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</si>
  <si>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</si>
  <si>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</si>
  <si>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</si>
  <si>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</si>
  <si>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</si>
  <si>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</si>
  <si>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</si>
  <si>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</si>
  <si>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</si>
  <si>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</si>
  <si>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</si>
  <si>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</si>
  <si>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</si>
  <si>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</si>
  <si>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</si>
  <si>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</si>
  <si>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</si>
  <si>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</si>
  <si>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</si>
  <si>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</si>
  <si>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</si>
  <si>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</si>
  <si>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</si>
  <si>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</si>
  <si>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</si>
  <si>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</si>
  <si>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</si>
  <si>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</si>
  <si>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</si>
  <si>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</si>
  <si>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</si>
  <si>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</si>
  <si>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</si>
  <si>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</si>
  <si>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</si>
  <si>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</si>
  <si>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</si>
  <si>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</si>
  <si>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</si>
  <si>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</si>
  <si>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</si>
  <si>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</si>
  <si>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</si>
  <si>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</si>
  <si>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</si>
  <si>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</si>
  <si>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</si>
  <si>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</si>
  <si>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</si>
  <si>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</si>
  <si>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</si>
  <si>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</si>
  <si>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</si>
  <si>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</si>
  <si>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</si>
  <si>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</si>
  <si>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</si>
  <si>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</si>
  <si>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</si>
  <si>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</si>
  <si>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</si>
  <si>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</si>
  <si>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</si>
  <si>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</si>
  <si>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</si>
  <si>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</si>
  <si>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</si>
  <si>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</si>
  <si>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</si>
  <si>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</si>
  <si>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</si>
  <si>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</si>
  <si>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</si>
  <si>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</si>
  <si>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</si>
  <si>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</si>
  <si>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</si>
  <si>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</si>
  <si>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</si>
  <si>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</si>
  <si>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</si>
  <si>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</si>
  <si>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</si>
  <si>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</si>
  <si>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</si>
  <si>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</si>
  <si>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</si>
  <si>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</si>
  <si>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</si>
  <si>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</si>
  <si>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</si>
  <si>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</si>
  <si>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</si>
  <si>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</si>
  <si>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</si>
  <si>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</si>
  <si>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</si>
  <si>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</si>
  <si>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</si>
  <si>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</si>
  <si>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</si>
  <si>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</si>
  <si>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</si>
  <si>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</si>
  <si>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</si>
  <si>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</si>
  <si>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</si>
  <si>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</si>
  <si>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</si>
  <si>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</si>
  <si>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</si>
  <si>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</si>
  <si>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</si>
  <si>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</si>
  <si>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</si>
  <si>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</si>
  <si>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</si>
  <si>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</si>
  <si>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</si>
  <si>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</si>
  <si>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</si>
  <si>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</si>
  <si>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</si>
  <si>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</si>
  <si>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</si>
  <si>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</si>
  <si>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</si>
  <si>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</si>
  <si>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</si>
  <si>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</si>
  <si>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</si>
  <si>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</si>
  <si>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</si>
  <si>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</si>
  <si>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</si>
  <si>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</si>
  <si>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</si>
  <si>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</si>
  <si>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</si>
  <si>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</si>
  <si>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</si>
  <si>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</si>
  <si>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</si>
  <si>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</si>
  <si>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</si>
  <si>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</si>
  <si>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</si>
  <si>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</si>
  <si>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</si>
  <si>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</si>
  <si>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</si>
  <si>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</si>
  <si>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</si>
  <si>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</si>
  <si>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</si>
  <si>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</si>
  <si>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</si>
  <si>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</si>
  <si>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</si>
  <si>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</si>
  <si>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</si>
  <si>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</si>
  <si>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</si>
  <si>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</si>
  <si>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</si>
  <si>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</si>
  <si>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</si>
  <si>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</si>
  <si>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</si>
  <si>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</si>
  <si>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</si>
  <si>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</si>
  <si>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</si>
  <si>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</si>
  <si>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</si>
  <si>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</si>
  <si>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</si>
  <si>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</si>
  <si>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</si>
  <si>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</si>
  <si>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</si>
  <si>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</si>
  <si>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</si>
  <si>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</si>
  <si>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</si>
  <si>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</si>
  <si>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</si>
  <si>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</si>
  <si>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</si>
  <si>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</si>
  <si>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</si>
  <si>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</si>
  <si>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</si>
  <si>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</si>
  <si>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</si>
  <si>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</si>
  <si>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</si>
  <si>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</si>
  <si>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</si>
  <si>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</si>
  <si>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</si>
  <si>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</si>
  <si>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</si>
  <si>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</si>
  <si>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</si>
  <si>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</si>
  <si>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</si>
  <si>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</si>
  <si>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</si>
  <si>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</si>
  <si>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</si>
  <si>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</si>
  <si>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</si>
  <si>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</si>
  <si>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</si>
  <si>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</si>
  <si>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</si>
  <si>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</si>
  <si>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</si>
  <si>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</si>
  <si>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</si>
  <si>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</si>
  <si>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</si>
  <si>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</si>
  <si>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</si>
  <si>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</si>
  <si>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</si>
  <si>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</si>
  <si>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</si>
  <si>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</si>
  <si>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</si>
  <si>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</si>
  <si>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</si>
  <si>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</si>
  <si>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</si>
  <si>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</si>
  <si>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</si>
  <si>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</si>
  <si>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</si>
  <si>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</si>
  <si>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</si>
  <si>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</si>
  <si>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</si>
  <si>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</si>
  <si>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</si>
  <si>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</si>
  <si>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</si>
  <si>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</si>
  <si>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</si>
  <si>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</si>
  <si>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</si>
  <si>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</si>
  <si>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</si>
  <si>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</si>
  <si>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</si>
  <si>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</si>
  <si>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</si>
  <si>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</si>
  <si>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</si>
  <si>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</si>
  <si>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</si>
  <si>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</si>
  <si>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</si>
  <si>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</si>
  <si>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</si>
  <si>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</si>
  <si>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</si>
  <si>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</si>
  <si>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</si>
  <si>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</si>
  <si>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</si>
  <si>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</si>
  <si>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</si>
  <si>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</si>
  <si>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</si>
  <si>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</si>
  <si>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</si>
  <si>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</si>
  <si>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</si>
  <si>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</si>
  <si>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</si>
  <si>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</si>
  <si>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</si>
  <si>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</si>
  <si>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</si>
  <si>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</si>
  <si>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</si>
  <si>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</si>
  <si>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</si>
  <si>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</si>
  <si>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</si>
  <si>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</si>
  <si>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</si>
  <si>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</si>
  <si>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</si>
  <si>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</si>
  <si>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</si>
  <si>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</si>
  <si>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</si>
  <si>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</si>
  <si>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</si>
  <si>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</si>
  <si>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</si>
  <si>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</si>
  <si>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</si>
  <si>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</si>
  <si>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</si>
  <si>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</si>
  <si>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</si>
  <si>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</si>
  <si>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</si>
  <si>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</si>
  <si>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</si>
  <si>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</si>
  <si>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</si>
  <si>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</si>
  <si>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</si>
  <si>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</si>
  <si>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</si>
  <si>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</si>
  <si>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</si>
  <si>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</si>
  <si>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</si>
  <si>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</si>
  <si>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</si>
  <si>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</si>
  <si>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</si>
  <si>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</si>
  <si>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</si>
  <si>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</si>
  <si>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</si>
  <si>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</si>
  <si>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</si>
  <si>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</si>
  <si>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</si>
  <si>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</si>
  <si>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</si>
  <si>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</si>
  <si>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</si>
  <si>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</si>
  <si>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</si>
  <si>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</si>
  <si>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</si>
  <si>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</si>
  <si>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</si>
  <si>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</si>
  <si>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</si>
  <si>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</si>
  <si>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</si>
  <si>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</si>
  <si>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</si>
  <si>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</si>
  <si>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</si>
  <si>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</si>
  <si>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</si>
  <si>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</si>
  <si>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</si>
  <si>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</si>
  <si>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</si>
  <si>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</si>
  <si>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</si>
  <si>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</si>
  <si>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</si>
  <si>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</si>
  <si>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</si>
  <si>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</si>
  <si>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</si>
  <si>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</si>
  <si>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</si>
  <si>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</si>
  <si>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</si>
  <si>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</si>
  <si>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</si>
  <si>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</si>
  <si>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</si>
  <si>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</si>
  <si>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</si>
  <si>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</si>
  <si>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</si>
  <si>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</si>
  <si>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</si>
  <si>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</si>
  <si>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</si>
  <si>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</si>
  <si>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</si>
  <si>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</si>
  <si>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</si>
  <si>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</si>
  <si>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</si>
  <si>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</si>
  <si>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</si>
  <si>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</si>
  <si>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</si>
  <si>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</si>
  <si>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</si>
  <si>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</si>
  <si>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</si>
  <si>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</si>
  <si>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</si>
  <si>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</si>
  <si>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</si>
  <si>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</si>
  <si>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</si>
  <si>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</si>
  <si>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</si>
  <si>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</si>
  <si>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</si>
  <si>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</si>
  <si>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</si>
  <si>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</si>
  <si>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</si>
  <si>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</si>
  <si>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</si>
  <si>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</si>
  <si>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</si>
  <si>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</si>
  <si>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</si>
  <si>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</si>
  <si>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</si>
  <si>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</si>
  <si>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</si>
  <si>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</si>
  <si>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</si>
  <si>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</si>
  <si>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</si>
  <si>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</si>
  <si>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</si>
  <si>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</si>
  <si>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</si>
  <si>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</si>
  <si>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</si>
  <si>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</si>
  <si>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</si>
  <si>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</si>
  <si>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</si>
  <si>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</si>
  <si>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</si>
  <si>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</si>
  <si>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</si>
  <si>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</si>
  <si>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</si>
  <si>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</si>
  <si>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</si>
  <si>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</si>
  <si>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</si>
  <si>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</si>
  <si>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</si>
  <si>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</si>
  <si>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</si>
  <si>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</si>
  <si>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</si>
  <si>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</si>
  <si>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</si>
  <si>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</si>
  <si>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</si>
  <si>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</si>
  <si>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</si>
  <si>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</si>
  <si>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</si>
  <si>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</si>
  <si>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</si>
  <si>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</si>
  <si>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</si>
  <si>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</si>
  <si>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</si>
  <si>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</si>
  <si>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</si>
  <si>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</si>
  <si>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</si>
  <si>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</si>
  <si>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</si>
  <si>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</si>
  <si>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</si>
  <si>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</si>
  <si>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</si>
  <si>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</si>
  <si>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</si>
  <si>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</si>
  <si>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</si>
  <si>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</si>
  <si>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</si>
  <si>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</si>
  <si>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</si>
  <si>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</si>
  <si>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</si>
  <si>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</si>
  <si>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</si>
  <si>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</si>
  <si>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</si>
  <si>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</si>
  <si>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</si>
  <si>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</si>
  <si>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</si>
  <si>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</si>
  <si>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</si>
  <si>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</si>
  <si>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</si>
  <si>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</si>
  <si>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</si>
  <si>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</si>
  <si>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</si>
  <si>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</si>
  <si>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</si>
  <si>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</si>
  <si>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</si>
  <si>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</si>
  <si>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</si>
  <si>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</si>
  <si>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</si>
  <si>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</si>
  <si>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</si>
  <si>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</si>
  <si>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</si>
  <si>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</si>
  <si>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</si>
  <si>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</si>
  <si>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</si>
  <si>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</si>
  <si>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</si>
  <si>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</si>
  <si>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</si>
  <si>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</si>
  <si>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</si>
  <si>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</si>
  <si>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</si>
  <si>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</si>
  <si>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</si>
  <si>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</si>
  <si>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</si>
  <si>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</si>
  <si>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</si>
  <si>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</si>
  <si>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</si>
  <si>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</si>
  <si>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</si>
  <si>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</si>
  <si>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</si>
  <si>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</si>
  <si>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</si>
  <si>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</si>
  <si>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</si>
  <si>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</si>
  <si>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</si>
  <si>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</si>
  <si>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</si>
  <si>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</si>
  <si>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</si>
  <si>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</si>
  <si>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</si>
  <si>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</si>
  <si>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</si>
  <si>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</si>
  <si>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</si>
  <si>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</si>
  <si>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</si>
  <si>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</si>
  <si>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</si>
  <si>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</si>
  <si>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</si>
  <si>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</si>
  <si>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</si>
  <si>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</si>
  <si>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</si>
  <si>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</si>
  <si>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</si>
  <si>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</si>
  <si>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</si>
  <si>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</si>
  <si>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</si>
  <si>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</si>
  <si>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</si>
  <si>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</si>
  <si>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</si>
  <si>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</si>
  <si>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</si>
  <si>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</si>
  <si>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</si>
  <si>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</si>
  <si>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</si>
  <si>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</si>
  <si>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</si>
  <si>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</si>
  <si>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</si>
  <si>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</si>
  <si>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</si>
  <si>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</si>
  <si>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</si>
  <si>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</si>
  <si>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</si>
  <si>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</si>
  <si>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</si>
  <si>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</si>
  <si>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</si>
  <si>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</si>
  <si>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</si>
  <si>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</si>
  <si>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</si>
  <si>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</si>
  <si>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</si>
  <si>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</si>
  <si>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</si>
  <si>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</si>
  <si>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</si>
  <si>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</si>
  <si>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</si>
  <si>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</si>
  <si>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</si>
  <si>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</si>
  <si>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</si>
  <si>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</si>
  <si>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</si>
  <si>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</si>
  <si>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</si>
  <si>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</si>
  <si>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</si>
  <si>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</si>
  <si>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</si>
  <si>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</si>
  <si>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</si>
  <si>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</si>
  <si>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</si>
  <si>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</si>
  <si>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</si>
  <si>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</si>
  <si>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</si>
  <si>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</si>
  <si>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</si>
  <si>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</si>
  <si>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</si>
  <si>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</si>
  <si>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</si>
  <si>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</si>
  <si>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</si>
  <si>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</si>
  <si>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</si>
  <si>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</si>
  <si>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</si>
  <si>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</si>
  <si>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</si>
  <si>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</si>
  <si>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</si>
  <si>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</si>
  <si>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</si>
  <si>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</si>
  <si>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</si>
  <si>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</si>
  <si>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</si>
  <si>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</si>
  <si>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</si>
  <si>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</si>
  <si>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</si>
  <si>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</si>
  <si>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</si>
  <si>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</si>
  <si>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</si>
  <si>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</si>
  <si>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</si>
  <si>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</si>
  <si>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</si>
  <si>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</si>
  <si>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</si>
  <si>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</si>
  <si>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</si>
  <si>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</si>
  <si>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</si>
  <si>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</si>
  <si>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</si>
  <si>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</si>
  <si>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</si>
  <si>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</si>
  <si>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</si>
  <si>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</si>
  <si>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</si>
  <si>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</si>
  <si>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</si>
  <si>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</si>
  <si>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</si>
  <si>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</si>
  <si>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</si>
  <si>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</si>
  <si>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</si>
  <si>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</si>
  <si>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</si>
  <si>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</si>
  <si>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</si>
  <si>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</si>
  <si>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</si>
  <si>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</si>
  <si>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</si>
  <si>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</si>
  <si>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</si>
  <si>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</si>
  <si>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</si>
  <si>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</si>
  <si>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</si>
  <si>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</si>
  <si>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</si>
  <si>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</si>
  <si>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</si>
  <si>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</si>
  <si>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</si>
  <si>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</si>
  <si>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</si>
  <si>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</si>
  <si>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</si>
  <si>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</si>
  <si>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</si>
  <si>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</si>
  <si>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</si>
  <si>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</si>
  <si>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</si>
  <si>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</si>
  <si>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</si>
  <si>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</si>
  <si>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</si>
  <si>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</si>
  <si>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</si>
  <si>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</si>
  <si>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</si>
  <si>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</si>
  <si>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</si>
  <si>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</si>
  <si>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</si>
  <si>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</si>
  <si>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</si>
  <si>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</si>
  <si>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</si>
  <si>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</si>
  <si>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</si>
  <si>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</si>
  <si>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</si>
  <si>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</si>
  <si>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</si>
  <si>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</si>
  <si>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</si>
  <si>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</si>
  <si>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</si>
  <si>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</si>
  <si>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</si>
  <si>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</si>
  <si>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</si>
  <si>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</si>
  <si>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</si>
  <si>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</si>
  <si>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</si>
  <si>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</si>
  <si>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</si>
  <si>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</si>
  <si>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</si>
  <si>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</si>
  <si>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</si>
  <si>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</si>
  <si>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</si>
  <si>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</si>
  <si>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</si>
  <si>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</si>
  <si>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</si>
  <si>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</si>
  <si>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</si>
  <si>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</si>
  <si>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</si>
  <si>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</si>
  <si>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</si>
  <si>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</si>
  <si>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</si>
  <si>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</si>
  <si>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</si>
  <si>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</si>
  <si>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</si>
  <si>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</si>
  <si>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</si>
  <si>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</si>
  <si>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</si>
  <si>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</si>
  <si>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</si>
  <si>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</si>
  <si>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</si>
  <si>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</si>
  <si>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</si>
  <si>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</si>
  <si>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</si>
  <si>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</si>
  <si>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</si>
  <si>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</si>
  <si>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</si>
  <si>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</si>
  <si>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</si>
  <si>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</si>
  <si>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</si>
  <si>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</si>
  <si>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</si>
  <si>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</si>
  <si>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</si>
  <si>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</si>
  <si>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</si>
  <si>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</si>
  <si>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</si>
  <si>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</si>
  <si>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</si>
  <si>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</si>
  <si>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</si>
  <si>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</si>
  <si>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</si>
  <si>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</si>
  <si>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</si>
  <si>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</si>
  <si>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</si>
  <si>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</si>
  <si>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</si>
  <si>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</si>
  <si>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</si>
  <si>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</si>
  <si>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</si>
  <si>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</si>
  <si>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</si>
  <si>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</si>
  <si>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</si>
  <si>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</si>
  <si>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</si>
  <si>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</si>
  <si>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</si>
  <si>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</si>
  <si>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</si>
  <si>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</si>
  <si>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</si>
  <si>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</si>
  <si>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</si>
  <si>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</si>
  <si>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</si>
  <si>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</si>
  <si>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</si>
  <si>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</si>
  <si>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</si>
  <si>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</si>
  <si>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</si>
  <si>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</si>
  <si>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</si>
  <si>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</si>
  <si>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</si>
  <si>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</si>
  <si>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</si>
  <si>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</si>
  <si>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</si>
  <si>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</si>
  <si>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</si>
  <si>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</si>
  <si>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</si>
  <si>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</si>
  <si>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</si>
  <si>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</si>
  <si>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</si>
  <si>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</si>
  <si>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</si>
  <si>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</si>
  <si>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</si>
  <si>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</si>
  <si>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</si>
  <si>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</si>
  <si>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</si>
  <si>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</si>
  <si>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</si>
  <si>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</si>
  <si>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</si>
  <si>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</si>
  <si>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</si>
  <si>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</si>
  <si>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</si>
  <si>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</si>
  <si>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</si>
  <si>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</si>
  <si>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</si>
  <si>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</si>
  <si>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</si>
  <si>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</si>
  <si>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</si>
  <si>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</si>
  <si>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</si>
  <si>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</si>
  <si>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</si>
  <si>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</si>
  <si>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</si>
  <si>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</si>
  <si>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</si>
  <si>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</si>
  <si>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</si>
  <si>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</si>
  <si>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</si>
  <si>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</si>
  <si>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</si>
  <si>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</si>
  <si>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</si>
  <si>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</si>
  <si>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</si>
  <si>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</si>
  <si>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</si>
  <si>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</si>
  <si>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</si>
  <si>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</si>
  <si>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</si>
  <si>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</si>
  <si>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</si>
  <si>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</si>
  <si>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</si>
  <si>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</si>
  <si>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</si>
  <si>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</si>
  <si>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</si>
  <si>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</si>
  <si>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</si>
  <si>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</si>
  <si>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</si>
  <si>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</si>
  <si>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</si>
  <si>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</si>
  <si>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</si>
  <si>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</si>
  <si>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</si>
  <si>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</si>
  <si>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</si>
  <si>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</si>
  <si>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</si>
  <si>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</si>
  <si>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</si>
  <si>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</si>
  <si>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</si>
  <si>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</si>
  <si>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</si>
  <si>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</si>
  <si>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</si>
  <si>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</si>
  <si>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</si>
  <si>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</si>
  <si>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</si>
  <si>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</si>
  <si>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</si>
  <si>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</si>
  <si>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</si>
  <si>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</si>
  <si>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</si>
  <si>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</si>
  <si>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</si>
  <si>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</si>
  <si>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</si>
  <si>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</si>
  <si>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</si>
  <si>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</si>
  <si>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</si>
  <si>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</si>
  <si>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</si>
  <si>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</si>
  <si>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</si>
  <si>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</si>
  <si>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</si>
  <si>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</si>
  <si>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</si>
  <si>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</si>
  <si>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</si>
  <si>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</si>
  <si>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</si>
  <si>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</si>
  <si>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</si>
  <si>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</si>
  <si>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</si>
  <si>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</si>
  <si>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</si>
  <si>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</si>
  <si>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</si>
  <si>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</si>
  <si>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</si>
  <si>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</si>
  <si>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</si>
  <si>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</si>
  <si>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</si>
  <si>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</si>
  <si>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</si>
  <si>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</si>
  <si>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</si>
  <si>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</si>
  <si>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</si>
  <si>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</si>
  <si>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</si>
  <si>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</si>
  <si>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</si>
  <si>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</si>
  <si>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</si>
  <si>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</si>
  <si>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</si>
  <si>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</si>
  <si>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</si>
  <si>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</si>
  <si>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</si>
  <si>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</si>
  <si>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</si>
  <si>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</si>
  <si>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</si>
  <si>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</si>
  <si>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</si>
  <si>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</si>
  <si>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</si>
  <si>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</si>
  <si>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</si>
  <si>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</si>
  <si>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</si>
  <si>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</si>
  <si>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</si>
  <si>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</si>
  <si>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</si>
  <si>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</si>
  <si>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</si>
  <si>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</si>
  <si>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</si>
  <si>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</si>
  <si>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</si>
  <si>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</si>
  <si>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</si>
  <si>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</si>
  <si>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</si>
  <si>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</si>
  <si>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</si>
  <si>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</si>
  <si>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</si>
  <si>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</si>
  <si>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</si>
  <si>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</si>
  <si>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</si>
  <si>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</si>
  <si>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</si>
  <si>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</si>
  <si>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</si>
  <si>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</si>
  <si>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</si>
  <si>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</si>
  <si>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</si>
  <si>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</si>
  <si>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</si>
  <si>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</si>
  <si>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</si>
  <si>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</si>
  <si>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</si>
  <si>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</si>
  <si>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</si>
  <si>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</si>
  <si>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</si>
  <si>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</si>
  <si>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</si>
  <si>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</si>
  <si>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</si>
  <si>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</si>
  <si>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</si>
  <si>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</si>
  <si>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</si>
  <si>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</si>
  <si>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</si>
  <si>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</si>
  <si>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</si>
  <si>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</si>
  <si>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</si>
  <si>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</si>
  <si>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</si>
  <si>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</si>
  <si>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</si>
  <si>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</si>
  <si>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</si>
  <si>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</si>
  <si>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</si>
  <si>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</si>
  <si>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</si>
  <si>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</si>
  <si>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</si>
  <si>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</si>
  <si>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</si>
  <si>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</si>
  <si>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</si>
  <si>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</si>
  <si>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</si>
  <si>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</si>
  <si>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</si>
  <si>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</si>
  <si>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</si>
  <si>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</si>
  <si>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</si>
  <si>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</si>
  <si>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</si>
  <si>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</si>
  <si>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</si>
  <si>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</si>
  <si>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</si>
  <si>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</si>
  <si>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</si>
  <si>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</si>
  <si>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</si>
  <si>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</si>
  <si>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</si>
  <si>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</si>
  <si>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</si>
  <si>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</si>
  <si>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</si>
  <si>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</si>
  <si>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</si>
  <si>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</si>
  <si>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</si>
  <si>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</si>
  <si>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</si>
  <si>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</si>
  <si>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</si>
  <si>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</si>
  <si>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</si>
  <si>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</si>
  <si>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</si>
  <si>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</si>
  <si>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</si>
  <si>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</si>
  <si>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</si>
  <si>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</si>
  <si>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</si>
  <si>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</si>
  <si>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</si>
  <si>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</si>
  <si>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</si>
  <si>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</si>
  <si>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</si>
  <si>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</si>
  <si>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</si>
  <si>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</si>
  <si>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</si>
  <si>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</si>
  <si>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</si>
  <si>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</si>
  <si>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</si>
  <si>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</si>
  <si>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</si>
  <si>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</si>
  <si>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</si>
  <si>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</si>
  <si>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</si>
  <si>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</si>
  <si>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</si>
  <si>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</si>
  <si>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</si>
  <si>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</si>
  <si>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</si>
  <si>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</si>
  <si>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</si>
  <si>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</si>
  <si>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</si>
  <si>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</si>
  <si>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</si>
  <si>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</si>
  <si>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</si>
  <si>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</si>
  <si>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</si>
  <si>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</si>
  <si>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</si>
  <si>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</si>
  <si>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</si>
  <si>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</si>
  <si>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</si>
  <si>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</si>
  <si>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</si>
  <si>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</si>
  <si>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</si>
  <si>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</si>
  <si>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</si>
  <si>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</si>
  <si>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</si>
  <si>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</si>
  <si>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</si>
  <si>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</si>
  <si>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</si>
  <si>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</si>
  <si>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</si>
  <si>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</si>
  <si>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</si>
  <si>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</si>
  <si>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</si>
  <si>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</si>
  <si>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</si>
  <si>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</si>
  <si>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</si>
  <si>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</si>
  <si>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</si>
  <si>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</si>
  <si>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</si>
  <si>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</si>
  <si>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</si>
  <si>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</si>
  <si>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</si>
  <si>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</si>
  <si>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</si>
  <si>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</si>
  <si>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</si>
  <si>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</si>
  <si>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</si>
  <si>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</si>
  <si>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</si>
  <si>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</si>
  <si>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</si>
  <si>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</si>
  <si>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</si>
  <si>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</si>
  <si>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</si>
  <si>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</si>
  <si>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</si>
  <si>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</si>
  <si>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</si>
  <si>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</si>
  <si>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</si>
  <si>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</si>
  <si>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</si>
  <si>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</si>
  <si>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</si>
  <si>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</si>
  <si>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</si>
  <si>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</si>
  <si>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</si>
  <si>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</si>
  <si>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</si>
  <si>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</si>
  <si>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</si>
  <si>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</si>
  <si>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</si>
  <si>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</si>
  <si>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</si>
  <si>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</si>
  <si>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</si>
  <si>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</si>
  <si>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</si>
  <si>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</si>
  <si>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</si>
  <si>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</si>
  <si>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</si>
  <si>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</si>
  <si>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</si>
  <si>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</si>
  <si>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</si>
  <si>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</si>
  <si>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</si>
  <si>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</si>
  <si>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</si>
  <si>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</si>
  <si>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</si>
  <si>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</si>
  <si>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</si>
  <si>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</si>
  <si>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</si>
  <si>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</si>
  <si>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</si>
  <si>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</si>
  <si>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</si>
  <si>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</si>
  <si>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</si>
  <si>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</si>
  <si>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</si>
  <si>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</si>
  <si>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</si>
  <si>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</si>
  <si>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</si>
  <si>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</si>
  <si>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</si>
  <si>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</si>
  <si>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</si>
  <si>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</si>
  <si>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</si>
  <si>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</si>
  <si>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</si>
  <si>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</si>
  <si>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</si>
  <si>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</si>
  <si>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</si>
  <si>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</si>
  <si>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</si>
  <si>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</si>
  <si>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</si>
  <si>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</si>
  <si>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</si>
  <si>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</si>
  <si>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</si>
  <si>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</si>
  <si>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</si>
  <si>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</si>
  <si>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</si>
  <si>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</si>
  <si>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</si>
  <si>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</si>
  <si>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</si>
  <si>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</si>
  <si>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</si>
  <si>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</si>
  <si>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</si>
  <si>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</si>
  <si>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</si>
  <si>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</si>
  <si>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</si>
  <si>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</si>
  <si>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</si>
  <si>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</si>
  <si>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</si>
  <si>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</si>
  <si>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</si>
  <si>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</si>
  <si>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</si>
  <si>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</si>
  <si>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</si>
  <si>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</si>
  <si>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</si>
  <si>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</si>
  <si>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</si>
  <si>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</si>
  <si>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</si>
  <si>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</si>
  <si>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</si>
  <si>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</si>
  <si>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</si>
  <si>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</si>
  <si>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</si>
  <si>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</si>
  <si>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</si>
  <si>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</si>
  <si>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</si>
  <si>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</si>
  <si>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</si>
  <si>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</si>
  <si>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</si>
  <si>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</si>
  <si>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</si>
  <si>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</si>
  <si>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</si>
  <si>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</si>
  <si>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</si>
  <si>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</si>
  <si>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</si>
  <si>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</si>
  <si>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</si>
  <si>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</si>
  <si>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</si>
  <si>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</si>
  <si>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</si>
  <si>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</si>
  <si>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</si>
  <si>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</si>
  <si>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</si>
  <si>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</si>
  <si>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</si>
  <si>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</si>
  <si>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</si>
  <si>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</si>
  <si>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</si>
  <si>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</si>
  <si>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</si>
  <si>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</si>
  <si>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</si>
  <si>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</si>
  <si>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</si>
  <si>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</si>
  <si>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</si>
  <si>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</si>
  <si>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</si>
  <si>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</si>
  <si>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</si>
  <si>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</si>
  <si>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</si>
  <si>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</si>
  <si>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</si>
  <si>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</si>
  <si>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</si>
  <si>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</si>
  <si>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</si>
  <si>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</si>
  <si>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</si>
  <si>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</si>
  <si>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</si>
  <si>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</si>
  <si>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</si>
  <si>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</si>
  <si>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</si>
  <si>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</si>
  <si>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</si>
  <si>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</si>
  <si>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</si>
  <si>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</si>
  <si>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</si>
  <si>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</si>
  <si>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</si>
  <si>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</si>
  <si>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</si>
  <si>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</si>
  <si>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</si>
  <si>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</si>
  <si>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</si>
  <si>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</si>
  <si>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</si>
  <si>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</si>
  <si>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</si>
  <si>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</si>
  <si>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</si>
  <si>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</si>
  <si>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</si>
  <si>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</si>
  <si>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</si>
  <si>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</si>
  <si>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</si>
  <si>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</si>
  <si>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</si>
  <si>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</si>
  <si>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</si>
  <si>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</si>
  <si>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</si>
  <si>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</si>
  <si>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</si>
  <si>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</si>
  <si>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</si>
  <si>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</si>
  <si>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</si>
  <si>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</si>
  <si>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</si>
  <si>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</si>
  <si>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</si>
  <si>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</si>
  <si>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</si>
  <si>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</si>
  <si>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</si>
  <si>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</si>
  <si>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</si>
  <si>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</si>
  <si>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</si>
  <si>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</si>
  <si>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</si>
  <si>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</si>
  <si>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</si>
  <si>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</si>
  <si>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</si>
  <si>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</si>
  <si>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</si>
  <si>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</si>
  <si>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</si>
  <si>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</si>
  <si>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</si>
  <si>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</si>
  <si>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</si>
  <si>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</si>
  <si>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</si>
  <si>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</si>
  <si>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</si>
  <si>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</si>
  <si>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</si>
  <si>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</si>
  <si>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</si>
  <si>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</si>
  <si>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</si>
  <si>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</si>
  <si>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</si>
  <si>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</si>
  <si>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</si>
  <si>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</si>
  <si>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</si>
  <si>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</si>
  <si>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</si>
  <si>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</si>
  <si>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</si>
  <si>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</si>
  <si>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</si>
  <si>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</si>
  <si>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</si>
  <si>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</si>
  <si>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</si>
  <si>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</si>
  <si>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</si>
  <si>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</si>
  <si>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</si>
  <si>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</si>
  <si>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</si>
  <si>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</si>
  <si>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</si>
  <si>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</si>
  <si>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</si>
  <si>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</si>
  <si>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</si>
  <si>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</si>
  <si>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</si>
  <si>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</si>
  <si>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</si>
  <si>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</si>
  <si>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</si>
  <si>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</si>
  <si>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</si>
  <si>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</si>
  <si>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</si>
  <si>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</si>
  <si>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</si>
  <si>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</si>
  <si>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</si>
  <si>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</si>
  <si>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</si>
  <si>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</si>
  <si>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</si>
  <si>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</si>
  <si>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</si>
  <si>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</si>
  <si>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</si>
  <si>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</si>
  <si>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</si>
  <si>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</si>
  <si>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</si>
  <si>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</si>
  <si>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</si>
  <si>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</si>
  <si>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</si>
  <si>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</si>
  <si>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</si>
  <si>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</si>
  <si>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</si>
  <si>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</si>
  <si>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</si>
  <si>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</si>
  <si>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</si>
  <si>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</si>
  <si>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</si>
  <si>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</si>
  <si>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</si>
  <si>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</si>
  <si>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</si>
  <si>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</si>
  <si>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</si>
  <si>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</si>
  <si>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</si>
  <si>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</si>
  <si>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</si>
  <si>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</si>
  <si>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</si>
  <si>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</si>
  <si>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</si>
  <si>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</si>
  <si>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</si>
  <si>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</si>
  <si>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</si>
  <si>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</si>
  <si>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</si>
  <si>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</si>
  <si>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</si>
  <si>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</si>
  <si>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</si>
  <si>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</si>
  <si>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</si>
  <si>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</si>
  <si>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</si>
  <si>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</si>
  <si>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</si>
  <si>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</si>
  <si>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</si>
  <si>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</si>
  <si>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</si>
  <si>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</si>
  <si>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</si>
  <si>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</si>
  <si>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</si>
  <si>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</si>
  <si>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</si>
  <si>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</si>
  <si>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</si>
  <si>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</si>
  <si>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</si>
  <si>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</si>
  <si>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</si>
  <si>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</si>
  <si>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</si>
  <si>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</si>
  <si>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</si>
  <si>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</si>
  <si>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</si>
  <si>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</si>
  <si>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</si>
  <si>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</si>
  <si>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</si>
  <si>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</si>
  <si>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</si>
  <si>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</si>
  <si>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</si>
  <si>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</si>
  <si>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</si>
  <si>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</si>
  <si>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</si>
  <si>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</si>
  <si>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</si>
  <si>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</si>
  <si>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</si>
  <si>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</si>
  <si>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</si>
  <si>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</si>
  <si>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</si>
  <si>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</si>
  <si>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</si>
  <si>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</si>
  <si>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</si>
  <si>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</si>
  <si>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</si>
  <si>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</si>
  <si>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</si>
  <si>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</si>
  <si>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</si>
  <si>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</si>
  <si>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</si>
  <si>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</si>
  <si>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</si>
  <si>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</si>
  <si>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</si>
  <si>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</si>
  <si>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</si>
  <si>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</si>
  <si>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</si>
  <si>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</si>
  <si>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</si>
  <si>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</si>
  <si>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</si>
  <si>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</si>
  <si>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</si>
  <si>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</si>
  <si>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</si>
  <si>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</si>
  <si>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</si>
  <si>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</si>
  <si>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</si>
  <si>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</si>
  <si>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</si>
  <si>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</si>
  <si>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</si>
  <si>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</si>
  <si>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</si>
  <si>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</si>
  <si>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</si>
  <si>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</si>
  <si>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</si>
  <si>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</si>
  <si>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</si>
  <si>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</si>
  <si>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</si>
  <si>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</si>
  <si>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</si>
  <si>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</si>
  <si>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</si>
  <si>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</si>
  <si>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</si>
  <si>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</si>
  <si>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</si>
  <si>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</si>
  <si>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</si>
  <si>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</si>
  <si>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</si>
  <si>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</si>
  <si>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</si>
  <si>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</si>
  <si>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</si>
  <si>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</si>
  <si>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</si>
  <si>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</si>
  <si>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</si>
  <si>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</si>
  <si>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</si>
  <si>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</si>
  <si>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</si>
  <si>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</si>
  <si>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</si>
  <si>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</si>
  <si>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</si>
  <si>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</si>
  <si>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</si>
  <si>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</si>
  <si>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</si>
  <si>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</si>
  <si>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</si>
  <si>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</si>
  <si>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</si>
  <si>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</si>
  <si>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</si>
  <si>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</si>
  <si>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</si>
  <si>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</si>
  <si>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</si>
  <si>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</si>
  <si>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</si>
  <si>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</si>
  <si>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</si>
  <si>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</si>
  <si>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</si>
  <si>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</si>
  <si>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</si>
  <si>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</si>
  <si>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</si>
  <si>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</si>
  <si>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</si>
  <si>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</si>
  <si>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</si>
  <si>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</si>
  <si>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</si>
  <si>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</si>
  <si>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</si>
  <si>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</si>
  <si>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</si>
  <si>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</si>
  <si>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</si>
  <si>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</si>
  <si>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</si>
  <si>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</si>
  <si>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</si>
  <si>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</si>
  <si>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</si>
  <si>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</si>
  <si>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</si>
  <si>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</si>
  <si>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</si>
  <si>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</si>
  <si>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</si>
  <si>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</si>
  <si>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</si>
  <si>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</si>
  <si>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</si>
  <si>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</si>
  <si>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</si>
  <si>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</si>
  <si>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</si>
  <si>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</si>
  <si>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</si>
  <si>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</si>
  <si>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</si>
  <si>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</si>
  <si>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</si>
  <si>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</si>
  <si>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</si>
  <si>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</si>
  <si>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</si>
  <si>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</si>
  <si>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</si>
  <si>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</si>
  <si>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</si>
  <si>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</si>
  <si>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</si>
  <si>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</si>
  <si>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</si>
  <si>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</si>
  <si>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</si>
  <si>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</si>
  <si>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</si>
  <si>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</si>
  <si>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</si>
  <si>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</si>
  <si>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</si>
  <si>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</si>
  <si>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</si>
  <si>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</si>
  <si>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</si>
  <si>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</si>
  <si>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</si>
  <si>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</si>
  <si>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</si>
  <si>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</si>
  <si>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</si>
  <si>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</si>
  <si>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</si>
  <si>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</si>
  <si>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</si>
  <si>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</si>
  <si>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</si>
  <si>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</si>
  <si>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</si>
  <si>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</si>
  <si>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</si>
  <si>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</si>
  <si>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</si>
  <si>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</si>
  <si>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</si>
  <si>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</si>
  <si>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</si>
  <si>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</si>
  <si>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</si>
  <si>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</si>
  <si>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</si>
  <si>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</si>
  <si>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</si>
  <si>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</si>
  <si>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</si>
  <si>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</si>
  <si>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</si>
  <si>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</si>
  <si>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</si>
  <si>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</si>
  <si>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</si>
  <si>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</si>
  <si>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</si>
  <si>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</si>
  <si>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</si>
  <si>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</si>
  <si>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</si>
  <si>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</si>
  <si>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</si>
  <si>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</si>
  <si>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</si>
  <si>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</si>
  <si>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</si>
  <si>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</si>
  <si>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</si>
  <si>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</si>
  <si>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</si>
  <si>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</si>
  <si>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</si>
  <si>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</si>
  <si>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</si>
  <si>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</si>
  <si>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</si>
  <si>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</si>
  <si>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</si>
  <si>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</si>
  <si>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</si>
  <si>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</si>
  <si>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</si>
  <si>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</si>
  <si>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</si>
  <si>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</si>
  <si>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</si>
  <si>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</si>
  <si>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</si>
  <si>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</si>
  <si>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</si>
  <si>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</si>
  <si>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</si>
  <si>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</si>
  <si>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</si>
  <si>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</si>
  <si>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</si>
  <si>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</si>
  <si>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</si>
  <si>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</si>
  <si>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</si>
  <si>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</si>
  <si>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</si>
  <si>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</si>
  <si>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</si>
  <si>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</si>
  <si>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</si>
  <si>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</si>
  <si>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</si>
  <si>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</si>
  <si>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</si>
  <si>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</si>
  <si>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</si>
  <si>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</si>
  <si>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</si>
  <si>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</si>
  <si>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</si>
  <si>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</si>
  <si>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</si>
  <si>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</si>
  <si>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</si>
  <si>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</si>
  <si>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</si>
  <si>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</si>
  <si>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</si>
  <si>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</si>
  <si>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</si>
  <si>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</si>
  <si>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</si>
  <si>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</si>
  <si>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</si>
  <si>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</si>
  <si>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</si>
  <si>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</si>
  <si>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</si>
  <si>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</si>
  <si>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</si>
  <si>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</si>
  <si>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</si>
  <si>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</si>
  <si>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</si>
  <si>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</si>
  <si>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</si>
  <si>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</si>
  <si>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</si>
  <si>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</si>
  <si>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</si>
  <si>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</si>
  <si>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</si>
  <si>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</si>
  <si>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</si>
  <si>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</si>
  <si>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</si>
  <si>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</si>
  <si>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</si>
  <si>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</si>
  <si>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</si>
  <si>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</si>
  <si>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</si>
  <si>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</si>
  <si>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</si>
  <si>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</si>
  <si>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</si>
  <si>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</si>
  <si>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</si>
  <si>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</si>
  <si>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</si>
  <si>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</si>
  <si>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</si>
  <si>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</si>
  <si>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</si>
  <si>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</si>
  <si>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</si>
  <si>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</si>
  <si>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</si>
  <si>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</si>
  <si>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</si>
  <si>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</si>
  <si>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</si>
  <si>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</si>
  <si>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</si>
  <si>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</si>
  <si>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</si>
  <si>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</si>
  <si>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</si>
  <si>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</si>
  <si>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</si>
  <si>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</si>
  <si>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</si>
  <si>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</si>
  <si>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</si>
  <si>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</si>
  <si>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</si>
  <si>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</si>
  <si>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</si>
  <si>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</si>
  <si>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</si>
  <si>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</si>
  <si>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</si>
  <si>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</si>
  <si>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</si>
  <si>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</si>
  <si>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</si>
  <si>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</si>
  <si>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</si>
  <si>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</si>
  <si>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</si>
  <si>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</si>
  <si>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</si>
  <si>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</si>
  <si>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</si>
  <si>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</si>
  <si>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</si>
  <si>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</si>
  <si>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</si>
  <si>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</si>
  <si>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</si>
  <si>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</si>
  <si>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</si>
  <si>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</si>
  <si>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</si>
  <si>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</si>
  <si>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</si>
  <si>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</si>
  <si>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</si>
  <si>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</si>
  <si>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</si>
  <si>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</si>
  <si>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</si>
  <si>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</si>
  <si>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</si>
  <si>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</si>
  <si>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</si>
  <si>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</si>
  <si>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</si>
  <si>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</si>
  <si>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</si>
  <si>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</si>
  <si>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</si>
  <si>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</si>
  <si>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</si>
  <si>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</si>
  <si>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</si>
  <si>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</si>
  <si>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</si>
  <si>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</si>
  <si>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</si>
  <si>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</si>
  <si>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</si>
  <si>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</si>
  <si>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</si>
  <si>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</si>
  <si>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</si>
  <si>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</si>
  <si>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</si>
  <si>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</si>
  <si>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</si>
  <si>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</si>
  <si>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</si>
  <si>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</si>
  <si>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</si>
  <si>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</si>
  <si>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</si>
  <si>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</si>
  <si>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</si>
  <si>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</si>
  <si>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</si>
  <si>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</si>
  <si>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</si>
  <si>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</si>
  <si>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</si>
  <si>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</si>
  <si>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</si>
  <si>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</si>
  <si>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</si>
  <si>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</si>
  <si>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</si>
  <si>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</si>
  <si>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</si>
  <si>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</si>
  <si>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</si>
  <si>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</si>
  <si>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</si>
  <si>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</si>
  <si>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</si>
  <si>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</si>
  <si>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</si>
  <si>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</si>
  <si>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</si>
  <si>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</si>
  <si>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</si>
  <si>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</si>
  <si>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</si>
  <si>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</si>
  <si>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</si>
  <si>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</si>
  <si>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</si>
  <si>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</si>
  <si>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</si>
  <si>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</si>
  <si>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</si>
  <si>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</si>
  <si>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</si>
  <si>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</si>
  <si>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</si>
  <si>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</si>
  <si>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</si>
  <si>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</si>
  <si>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</si>
  <si>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</si>
  <si>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</si>
  <si>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</si>
  <si>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</si>
  <si>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</si>
  <si>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</si>
  <si>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</si>
  <si>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</si>
  <si>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</si>
  <si>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</si>
  <si>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</si>
  <si>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</si>
  <si>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</si>
  <si>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</si>
  <si>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</si>
  <si>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</si>
  <si>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</si>
  <si>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</si>
  <si>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</si>
  <si>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</si>
  <si>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</si>
  <si>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</si>
  <si>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</si>
  <si>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</si>
  <si>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</si>
  <si>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</si>
  <si>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</si>
  <si>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</si>
  <si>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</si>
  <si>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</si>
  <si>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</si>
  <si>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</si>
  <si>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</si>
  <si>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</si>
  <si>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</si>
  <si>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</si>
  <si>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</si>
  <si>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</si>
  <si>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</si>
  <si>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</si>
  <si>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</si>
  <si>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</si>
  <si>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</si>
  <si>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</si>
  <si>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</si>
  <si>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</si>
  <si>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</si>
  <si>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</si>
  <si>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</si>
  <si>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</si>
  <si>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</si>
  <si>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</si>
  <si>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</si>
  <si>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</si>
  <si>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</si>
  <si>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</si>
  <si>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</si>
  <si>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</si>
  <si>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</si>
  <si>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</si>
  <si>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</si>
  <si>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</si>
  <si>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</si>
  <si>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</si>
  <si>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</si>
  <si>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</si>
  <si>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</si>
  <si>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</si>
  <si>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</si>
  <si>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</si>
  <si>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</si>
  <si>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</si>
  <si>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</si>
  <si>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</si>
  <si>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</si>
  <si>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</si>
  <si>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</si>
  <si>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</si>
  <si>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</si>
  <si>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</si>
  <si>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</si>
  <si>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</si>
  <si>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</si>
  <si>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</si>
  <si>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</si>
  <si>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</si>
  <si>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</si>
  <si>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</si>
  <si>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</si>
  <si>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</si>
  <si>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</si>
  <si>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</si>
  <si>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</si>
  <si>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</si>
  <si>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</si>
  <si>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</si>
  <si>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</si>
  <si>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</si>
  <si>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</si>
  <si>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</si>
  <si>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</si>
  <si>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</si>
  <si>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</si>
  <si>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</si>
  <si>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</si>
  <si>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</si>
  <si>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</si>
  <si>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</si>
  <si>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</si>
  <si>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</si>
  <si>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</si>
  <si>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</si>
  <si>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</si>
  <si>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</si>
  <si>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</si>
  <si>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</si>
  <si>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</si>
  <si>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</si>
  <si>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</si>
  <si>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</si>
  <si>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</si>
  <si>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</si>
  <si>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</si>
  <si>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</si>
  <si>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</si>
  <si>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</si>
  <si>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</si>
  <si>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</si>
  <si>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</si>
  <si>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</si>
  <si>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</si>
  <si>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</si>
  <si>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</si>
  <si>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</si>
  <si>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</si>
  <si>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</si>
  <si>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</si>
  <si>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</si>
  <si>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</si>
  <si>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</si>
  <si>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</si>
  <si>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</si>
  <si>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</si>
  <si>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</si>
  <si>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</si>
  <si>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</si>
  <si>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</si>
  <si>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</si>
  <si>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</si>
  <si>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</si>
  <si>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</si>
  <si>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</si>
  <si>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</si>
  <si>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</si>
  <si>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</si>
  <si>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</si>
  <si>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</si>
  <si>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</si>
  <si>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</si>
  <si>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</si>
  <si>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</si>
  <si>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</si>
  <si>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</si>
  <si>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</si>
  <si>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</si>
  <si>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</si>
  <si>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</si>
  <si>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</si>
  <si>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</si>
  <si>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</si>
  <si>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</si>
  <si>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</si>
  <si>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</si>
  <si>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</si>
  <si>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</si>
  <si>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</si>
  <si>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</si>
  <si>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</si>
  <si>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</si>
  <si>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</si>
  <si>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</si>
  <si>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</si>
  <si>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</si>
  <si>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</si>
  <si>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</si>
  <si>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</si>
  <si>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</si>
  <si>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</si>
  <si>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</si>
  <si>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</si>
  <si>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</si>
  <si>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</si>
  <si>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</si>
  <si>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</si>
  <si>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</si>
  <si>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</si>
  <si>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</si>
  <si>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</si>
  <si>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</si>
  <si>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</si>
  <si>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</si>
  <si>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</si>
  <si>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</si>
  <si>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</si>
  <si>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</si>
  <si>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</si>
  <si>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</si>
  <si>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</si>
  <si>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</si>
  <si>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</si>
  <si>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</si>
  <si>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</si>
  <si>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</si>
  <si>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</si>
  <si>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</si>
  <si>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</si>
  <si>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</si>
  <si>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</si>
  <si>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</si>
  <si>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</si>
  <si>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</si>
  <si>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</si>
  <si>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</si>
  <si>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</si>
  <si>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</si>
  <si>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</si>
  <si>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</si>
  <si>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</si>
  <si>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</si>
  <si>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</si>
  <si>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</si>
  <si>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</si>
  <si>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</si>
  <si>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</si>
  <si>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</si>
  <si>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</si>
  <si>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</si>
  <si>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</si>
  <si>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</si>
  <si>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</si>
  <si>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</si>
  <si>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</si>
  <si>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</si>
  <si>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</si>
  <si>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</si>
  <si>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</si>
  <si>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</si>
  <si>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</si>
  <si>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</si>
  <si>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</si>
  <si>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</si>
  <si>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</si>
  <si>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</si>
  <si>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</si>
  <si>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</si>
  <si>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</si>
  <si>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</si>
  <si>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</si>
  <si>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</si>
  <si>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</si>
  <si>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</si>
  <si>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</si>
  <si>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</si>
  <si>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</si>
  <si>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</si>
  <si>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</si>
  <si>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</si>
  <si>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</si>
  <si>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</si>
  <si>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</si>
  <si>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</si>
  <si>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</si>
  <si>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</si>
  <si>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</si>
  <si>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</si>
  <si>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</si>
  <si>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</si>
  <si>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</si>
  <si>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</si>
  <si>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</si>
  <si>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</si>
  <si>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</si>
  <si>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</si>
  <si>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</si>
  <si>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</si>
  <si>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</si>
  <si>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</si>
  <si>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</si>
  <si>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</si>
  <si>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</si>
  <si>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</si>
  <si>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</si>
  <si>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</si>
  <si>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</si>
  <si>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</si>
  <si>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</si>
  <si>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</si>
  <si>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</si>
  <si>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</si>
  <si>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</si>
  <si>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</si>
  <si>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</si>
  <si>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</si>
  <si>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</si>
  <si>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</si>
  <si>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</si>
  <si>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</si>
  <si>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</si>
  <si>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</si>
  <si>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</si>
  <si>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</si>
  <si>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</si>
  <si>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</si>
  <si>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</si>
  <si>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</si>
  <si>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</si>
  <si>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</si>
  <si>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</si>
  <si>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</si>
  <si>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</si>
  <si>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</si>
  <si>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</si>
  <si>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</si>
  <si>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</si>
  <si>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</si>
  <si>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</si>
  <si>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</si>
  <si>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</si>
  <si>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</si>
  <si>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</si>
  <si>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</si>
  <si>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</si>
  <si>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</si>
  <si>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</si>
  <si>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</si>
  <si>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</si>
  <si>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</si>
  <si>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</si>
  <si>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</si>
  <si>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</si>
  <si>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</si>
  <si>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</si>
  <si>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</si>
  <si>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</si>
  <si>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</si>
  <si>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</si>
  <si>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</si>
  <si>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</si>
  <si>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</si>
  <si>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</si>
  <si>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</si>
  <si>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</si>
  <si>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</si>
  <si>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</si>
  <si>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</si>
  <si>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</si>
  <si>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</si>
  <si>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</si>
  <si>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</si>
  <si>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</si>
  <si>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</si>
  <si>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</si>
  <si>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</si>
  <si>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</si>
  <si>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</si>
  <si>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</si>
  <si>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</si>
  <si>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</si>
  <si>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</si>
  <si>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</si>
  <si>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</si>
  <si>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</si>
  <si>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</si>
  <si>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</si>
  <si>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</si>
  <si>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</si>
  <si>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</si>
  <si>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</si>
  <si>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</si>
  <si>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</si>
  <si>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</si>
  <si>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</si>
  <si>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</si>
  <si>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</si>
  <si>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</si>
  <si>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</si>
  <si>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</si>
  <si>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</si>
  <si>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</si>
  <si>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</si>
  <si>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</si>
  <si>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</si>
  <si>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</si>
  <si>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</si>
  <si>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</si>
  <si>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</si>
  <si>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</si>
  <si>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</si>
  <si>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</si>
  <si>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</si>
  <si>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</si>
  <si>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</si>
  <si>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</si>
  <si>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</si>
  <si>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</si>
  <si>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</si>
  <si>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</si>
  <si>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</si>
  <si>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</si>
  <si>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</si>
  <si>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</si>
  <si>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</si>
  <si>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</si>
  <si>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</si>
  <si>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</si>
  <si>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</si>
  <si>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</si>
  <si>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</si>
  <si>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</si>
  <si>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</si>
  <si>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</si>
  <si>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</si>
  <si>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</si>
  <si>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</si>
  <si>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</si>
  <si>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</si>
  <si>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</si>
  <si>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</si>
  <si>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</si>
  <si>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</si>
  <si>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</si>
  <si>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</si>
  <si>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</si>
  <si>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</si>
  <si>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</si>
  <si>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</si>
  <si>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</si>
  <si>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</si>
  <si>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</si>
  <si>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</si>
  <si>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</si>
  <si>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</si>
  <si>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</si>
  <si>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</si>
  <si>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</si>
  <si>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</si>
  <si>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</si>
  <si>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</si>
  <si>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</si>
  <si>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</si>
  <si>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</si>
  <si>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</si>
  <si>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</si>
  <si>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</si>
  <si>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</si>
  <si>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</si>
  <si>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</si>
  <si>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</si>
  <si>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</si>
  <si>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</si>
  <si>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</si>
  <si>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</si>
  <si>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</si>
  <si>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</si>
  <si>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</si>
  <si>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</si>
  <si>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</si>
  <si>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</si>
  <si>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</si>
  <si>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</si>
  <si>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</si>
  <si>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</si>
  <si>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</si>
  <si>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</si>
  <si>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</si>
  <si>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</si>
  <si>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</si>
  <si>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</si>
  <si>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</si>
  <si>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</si>
  <si>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</si>
  <si>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</si>
  <si>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</si>
  <si>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</si>
  <si>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</si>
  <si>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</si>
  <si>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</si>
  <si>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</si>
  <si>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</si>
  <si>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</si>
  <si>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</si>
  <si>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</si>
  <si>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</si>
  <si>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</si>
  <si>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</si>
  <si>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</si>
  <si>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</si>
  <si>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</si>
  <si>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</si>
  <si>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</si>
  <si>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</si>
  <si>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</si>
  <si>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</si>
  <si>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</si>
  <si>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</si>
  <si>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</si>
  <si>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</si>
  <si>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</si>
  <si>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</si>
  <si>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</si>
  <si>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</si>
  <si>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</si>
  <si>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</si>
  <si>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</si>
  <si>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</si>
  <si>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</si>
  <si>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</si>
  <si>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</si>
  <si>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</si>
  <si>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</si>
  <si>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</si>
  <si>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</si>
  <si>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</si>
  <si>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</si>
  <si>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</si>
  <si>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</si>
  <si>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</si>
  <si>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</si>
  <si>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</si>
  <si>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</si>
  <si>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</si>
  <si>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</si>
  <si>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</si>
  <si>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</si>
  <si>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</si>
  <si>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</si>
  <si>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</si>
  <si>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</si>
  <si>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</si>
  <si>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</si>
  <si>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</si>
  <si>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</si>
  <si>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</si>
  <si>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</si>
  <si>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</si>
  <si>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</si>
  <si>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</si>
  <si>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</si>
  <si>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</si>
  <si>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</si>
  <si>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</si>
  <si>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</si>
  <si>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</si>
  <si>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</si>
  <si>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</si>
  <si>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</si>
  <si>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</si>
  <si>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</si>
  <si>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</si>
  <si>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</si>
  <si>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</si>
  <si>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</si>
  <si>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</si>
  <si>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</si>
  <si>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</si>
  <si>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</si>
  <si>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</si>
  <si>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</si>
  <si>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</si>
  <si>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</si>
  <si>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</si>
  <si>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</si>
  <si>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</si>
  <si>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</si>
  <si>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</si>
  <si>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</si>
  <si>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</si>
  <si>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</si>
  <si>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</si>
  <si>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</si>
  <si>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</si>
  <si>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</si>
  <si>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</si>
  <si>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</si>
  <si>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</si>
  <si>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</si>
  <si>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</si>
  <si>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</si>
  <si>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</si>
  <si>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</si>
  <si>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</si>
  <si>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</si>
  <si>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</si>
  <si>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</si>
  <si>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</si>
  <si>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</si>
  <si>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</si>
  <si>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</si>
  <si>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</si>
  <si>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</si>
  <si>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</si>
  <si>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</si>
  <si>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</si>
  <si>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</si>
  <si>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</si>
  <si>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</si>
  <si>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</si>
  <si>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</si>
  <si>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</si>
  <si>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</si>
  <si>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</si>
  <si>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</si>
  <si>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</si>
  <si>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</si>
  <si>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</si>
  <si>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</si>
  <si>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</si>
  <si>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</si>
  <si>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</si>
  <si>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</si>
  <si>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</si>
  <si>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</si>
  <si>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</si>
  <si>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</si>
  <si>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</si>
  <si>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</si>
  <si>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</si>
  <si>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</si>
  <si>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</si>
  <si>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</si>
  <si>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</si>
  <si>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</si>
  <si>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</si>
  <si>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</si>
  <si>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</si>
  <si>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</si>
  <si>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</si>
  <si>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</si>
  <si>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</si>
  <si>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</si>
  <si>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</si>
  <si>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</si>
  <si>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</si>
  <si>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</si>
  <si>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</si>
  <si>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</si>
  <si>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</si>
  <si>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</si>
  <si>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</si>
  <si>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</si>
  <si>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</si>
  <si>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</si>
  <si>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</si>
  <si>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</si>
  <si>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</si>
  <si>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</si>
  <si>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</si>
  <si>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</si>
  <si>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</si>
  <si>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</si>
  <si>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</si>
  <si>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</si>
  <si>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</si>
  <si>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</si>
  <si>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</si>
  <si>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</si>
  <si>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</si>
  <si>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</si>
  <si>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</si>
  <si>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</si>
  <si>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</si>
  <si>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</si>
  <si>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</si>
  <si>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</si>
  <si>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</si>
  <si>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</si>
  <si>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</si>
  <si>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</si>
  <si>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</si>
  <si>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</si>
  <si>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</si>
  <si>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</si>
  <si>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</si>
  <si>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</si>
  <si>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</si>
  <si>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</si>
  <si>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</si>
  <si>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</si>
  <si>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</si>
  <si>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</si>
  <si>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</si>
  <si>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</si>
  <si>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</si>
  <si>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</si>
  <si>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</si>
  <si>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</si>
  <si>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</si>
  <si>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</si>
  <si>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</si>
  <si>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</si>
  <si>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</si>
  <si>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</si>
  <si>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</si>
  <si>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</si>
  <si>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</si>
  <si>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</si>
  <si>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</si>
  <si>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</si>
  <si>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</si>
  <si>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</si>
  <si>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</si>
  <si>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</si>
  <si>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</si>
  <si>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</si>
  <si>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</si>
  <si>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</si>
  <si>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</si>
  <si>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</si>
  <si>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</si>
  <si>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</si>
  <si>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</si>
  <si>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</si>
  <si>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</si>
  <si>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</si>
  <si>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</si>
  <si>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</si>
  <si>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</si>
  <si>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</si>
  <si>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</si>
  <si>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</si>
  <si>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</si>
  <si>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</si>
  <si>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</si>
  <si>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</si>
  <si>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</si>
  <si>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</si>
  <si>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</si>
  <si>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</si>
  <si>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</si>
  <si>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</si>
  <si>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</si>
  <si>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</si>
  <si>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</si>
  <si>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</si>
  <si>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</si>
  <si>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</si>
  <si>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</si>
  <si>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</si>
  <si>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</si>
  <si>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</si>
  <si>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</si>
  <si>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</si>
  <si>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</si>
  <si>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</si>
  <si>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</si>
  <si>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</si>
  <si>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</si>
  <si>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</si>
  <si>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</si>
  <si>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</si>
  <si>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</si>
  <si>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</si>
  <si>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</si>
  <si>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</si>
  <si>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</si>
  <si>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</si>
  <si>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</si>
  <si>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</si>
  <si>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</si>
  <si>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</si>
  <si>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</si>
  <si>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</si>
  <si>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</si>
  <si>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</si>
  <si>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</si>
  <si>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</si>
  <si>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</si>
  <si>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</si>
  <si>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</si>
  <si>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</si>
  <si>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</si>
  <si>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</si>
  <si>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</si>
  <si>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</si>
  <si>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</si>
  <si>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</si>
  <si>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</si>
  <si>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</si>
  <si>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</si>
  <si>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</si>
  <si>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</si>
  <si>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</si>
  <si>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</si>
  <si>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</si>
  <si>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</si>
  <si>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</si>
  <si>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</si>
  <si>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</si>
  <si>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</si>
  <si>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</si>
  <si>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</si>
  <si>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</si>
  <si>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</si>
  <si>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</si>
  <si>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</si>
  <si>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</si>
  <si>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</si>
  <si>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</si>
  <si>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</si>
  <si>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</si>
  <si>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</si>
  <si>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</si>
  <si>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</si>
  <si>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</si>
  <si>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</si>
  <si>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</si>
  <si>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</si>
  <si>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</si>
  <si>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</si>
  <si>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</si>
  <si>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</si>
  <si>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</si>
  <si>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</si>
  <si>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</si>
  <si>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</si>
  <si>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</si>
  <si>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</si>
  <si>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</si>
  <si>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</si>
  <si>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</si>
  <si>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</si>
  <si>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</si>
  <si>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</si>
  <si>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</si>
  <si>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</si>
  <si>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</si>
  <si>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</si>
  <si>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</si>
  <si>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</si>
  <si>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</si>
  <si>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</si>
  <si>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</si>
  <si>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</si>
  <si>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</si>
  <si>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</si>
  <si>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</si>
  <si>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</si>
  <si>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</si>
  <si>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</si>
  <si>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</si>
  <si>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</si>
  <si>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</si>
  <si>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</si>
  <si>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</si>
  <si>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</si>
  <si>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</si>
  <si>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</si>
  <si>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</si>
  <si>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</si>
  <si>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</si>
  <si>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</si>
  <si>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</si>
  <si>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</si>
  <si>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</si>
  <si>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</si>
  <si>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</si>
  <si>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</si>
  <si>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</si>
  <si>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</si>
  <si>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</si>
  <si>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</si>
  <si>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</si>
  <si>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</si>
  <si>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</si>
  <si>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</si>
  <si>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</si>
  <si>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</si>
  <si>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</si>
  <si>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</si>
  <si>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</si>
  <si>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</si>
  <si>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</si>
  <si>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</si>
  <si>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</si>
  <si>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</si>
  <si>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</si>
  <si>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</si>
  <si>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</si>
  <si>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</si>
  <si>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</si>
  <si>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</si>
  <si>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</si>
  <si>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</si>
  <si>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</si>
  <si>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</si>
  <si>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</si>
  <si>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</si>
  <si>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</si>
  <si>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</si>
  <si>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</si>
  <si>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</si>
  <si>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</si>
  <si>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</si>
  <si>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</si>
  <si>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</si>
  <si>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</si>
  <si>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</si>
  <si>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</si>
  <si>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</si>
  <si>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</si>
  <si>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</si>
  <si>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</si>
  <si>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</si>
  <si>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</si>
  <si>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</si>
  <si>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</si>
  <si>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</si>
  <si>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</si>
  <si>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</si>
  <si>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</si>
  <si>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</si>
  <si>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</si>
  <si>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</si>
  <si>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</si>
  <si>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</si>
  <si>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</si>
  <si>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</si>
  <si>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</si>
  <si>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</si>
  <si>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</si>
  <si>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</si>
  <si>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</si>
  <si>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</si>
  <si>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</si>
  <si>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</si>
  <si>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</si>
  <si>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</si>
  <si>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</si>
  <si>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</si>
  <si>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</si>
  <si>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</si>
  <si>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</si>
  <si>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</si>
  <si>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</si>
  <si>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</si>
  <si>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</si>
  <si>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</si>
  <si>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</si>
  <si>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</si>
  <si>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</si>
  <si>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</si>
  <si>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</si>
  <si>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</si>
  <si>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</si>
  <si>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</si>
  <si>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</si>
  <si>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</si>
  <si>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</si>
  <si>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</si>
  <si>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</si>
  <si>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</si>
  <si>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</si>
  <si>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</si>
  <si>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</si>
  <si>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</si>
  <si>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</si>
  <si>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</si>
  <si>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</si>
  <si>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</si>
  <si>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</si>
  <si>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</si>
  <si>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</si>
  <si>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</si>
  <si>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</si>
  <si>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</si>
  <si>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</si>
  <si>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</si>
  <si>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</si>
  <si>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</si>
  <si>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</si>
  <si>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</si>
  <si>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</si>
  <si>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</si>
  <si>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</si>
  <si>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</si>
  <si>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</si>
  <si>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</si>
  <si>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</si>
  <si>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</si>
  <si>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</si>
  <si>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</si>
  <si>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</si>
  <si>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</si>
  <si>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</si>
  <si>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</si>
  <si>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</si>
  <si>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</si>
  <si>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</si>
  <si>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</si>
  <si>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</si>
  <si>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</si>
  <si>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</si>
  <si>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</si>
  <si>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</si>
  <si>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</si>
  <si>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</si>
  <si>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</si>
  <si>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</si>
  <si>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</si>
  <si>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</si>
  <si>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</si>
  <si>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</si>
  <si>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</si>
  <si>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</si>
  <si>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</si>
  <si>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</si>
  <si>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</si>
  <si>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</si>
  <si>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</si>
  <si>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</si>
  <si>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</si>
  <si>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</si>
  <si>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</si>
  <si>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</si>
  <si>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</si>
  <si>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</si>
  <si>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</si>
  <si>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</si>
  <si>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</si>
  <si>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</si>
  <si>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</si>
  <si>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</si>
  <si>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</si>
  <si>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</si>
  <si>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</si>
  <si>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</si>
  <si>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</si>
  <si>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</si>
  <si>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</si>
  <si>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</si>
  <si>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</si>
  <si>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</si>
  <si>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</si>
  <si>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</si>
  <si>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</si>
  <si>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</si>
  <si>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</si>
  <si>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</si>
  <si>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</si>
  <si>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</si>
  <si>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</si>
  <si>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</si>
  <si>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</si>
  <si>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</si>
  <si>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</si>
  <si>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</si>
  <si>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</si>
  <si>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</si>
  <si>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</si>
  <si>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</si>
  <si>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</si>
  <si>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</si>
  <si>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</si>
  <si>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</si>
  <si>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</si>
  <si>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</si>
  <si>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</si>
  <si>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</si>
  <si>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</si>
  <si>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</si>
  <si>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</si>
  <si>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</si>
  <si>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</si>
  <si>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</si>
  <si>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</si>
  <si>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</si>
  <si>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</si>
  <si>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</si>
  <si>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</si>
  <si>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</si>
  <si>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</si>
  <si>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</si>
  <si>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</si>
  <si>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</si>
  <si>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</si>
  <si>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</si>
  <si>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</si>
  <si>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</si>
  <si>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</si>
  <si>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</si>
  <si>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</si>
  <si>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</si>
  <si>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</si>
  <si>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</si>
  <si>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</si>
  <si>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</si>
  <si>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</si>
  <si>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</si>
  <si>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</si>
  <si>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</si>
  <si>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</si>
  <si>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</si>
  <si>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</si>
  <si>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</si>
  <si>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</si>
  <si>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</si>
  <si>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</si>
  <si>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</si>
  <si>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</si>
  <si>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</si>
  <si>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</si>
  <si>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</si>
  <si>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</si>
  <si>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</si>
  <si>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</si>
  <si>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</si>
  <si>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</si>
  <si>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</si>
  <si>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</si>
  <si>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</si>
  <si>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</si>
  <si>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</si>
  <si>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</si>
  <si>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</si>
  <si>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</si>
  <si>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</si>
  <si>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</si>
  <si>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</si>
  <si>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</si>
  <si>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</si>
  <si>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</si>
  <si>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</si>
  <si>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</si>
  <si>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</si>
  <si>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</si>
  <si>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</si>
  <si>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</si>
  <si>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</si>
  <si>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</si>
  <si>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</si>
  <si>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</si>
  <si>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</si>
  <si>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</si>
  <si>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</si>
  <si>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</si>
  <si>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</si>
  <si>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</si>
  <si>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</si>
  <si>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</si>
  <si>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</si>
  <si>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</si>
  <si>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</si>
  <si>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</si>
  <si>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</si>
  <si>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</si>
  <si>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</si>
  <si>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</si>
  <si>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</si>
  <si>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</si>
  <si>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</si>
  <si>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</si>
  <si>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</si>
  <si>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</si>
  <si>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</si>
  <si>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</si>
  <si>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</si>
  <si>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</si>
  <si>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</si>
  <si>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</si>
  <si>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</si>
  <si>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</si>
  <si>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</si>
  <si>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</si>
  <si>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</si>
  <si>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</si>
  <si>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</si>
  <si>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</si>
  <si>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</si>
  <si>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</si>
  <si>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</si>
  <si>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</si>
  <si>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</si>
  <si>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</si>
  <si>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</si>
  <si>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</si>
  <si>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</si>
  <si>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</si>
  <si>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</si>
  <si>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</si>
  <si>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</si>
  <si>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</si>
  <si>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</si>
  <si>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</si>
  <si>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</si>
  <si>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</si>
  <si>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</si>
  <si>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</si>
  <si>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</si>
  <si>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</si>
  <si>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</si>
  <si>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</si>
  <si>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</si>
  <si>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</si>
  <si>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</si>
  <si>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</si>
  <si>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</si>
  <si>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</si>
  <si>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</si>
  <si>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</si>
  <si>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</si>
  <si>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</si>
  <si>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</si>
  <si>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</si>
  <si>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</si>
  <si>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</si>
  <si>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</si>
  <si>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</si>
  <si>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</si>
  <si>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</si>
  <si>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</si>
  <si>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</si>
  <si>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</si>
  <si>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</si>
  <si>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</si>
  <si>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</si>
  <si>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</si>
  <si>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</si>
  <si>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</si>
  <si>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</si>
  <si>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</si>
  <si>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</si>
  <si>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</si>
  <si>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</si>
  <si>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</si>
  <si>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</si>
  <si>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</si>
  <si>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</si>
  <si>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</si>
  <si>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</si>
  <si>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</si>
  <si>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</si>
  <si>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</si>
  <si>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</si>
  <si>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</si>
  <si>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</si>
  <si>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</si>
  <si>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</si>
  <si>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</si>
  <si>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</si>
  <si>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</si>
  <si>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</si>
  <si>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</si>
  <si>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</si>
  <si>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</si>
  <si>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</si>
  <si>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</si>
  <si>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</si>
  <si>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</si>
  <si>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</si>
  <si>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</si>
  <si>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</si>
  <si>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</si>
  <si>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</si>
  <si>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</si>
  <si>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</si>
  <si>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</si>
  <si>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</si>
  <si>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</si>
  <si>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</si>
  <si>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</si>
  <si>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</si>
  <si>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</si>
  <si>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</si>
  <si>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</si>
  <si>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</si>
  <si>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</si>
  <si>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</si>
  <si>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</si>
  <si>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</si>
  <si>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</si>
  <si>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</si>
  <si>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</si>
  <si>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</si>
  <si>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</si>
  <si>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</si>
  <si>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</si>
  <si>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</si>
  <si>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</si>
  <si>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</si>
  <si>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</si>
  <si>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</si>
  <si>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</si>
  <si>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</si>
  <si>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</si>
  <si>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</si>
  <si>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</si>
  <si>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</si>
  <si>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</si>
  <si>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</si>
  <si>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</si>
  <si>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</si>
  <si>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</si>
  <si>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</si>
  <si>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</si>
  <si>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</si>
  <si>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</si>
  <si>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</si>
  <si>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</si>
  <si>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</si>
  <si>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</si>
  <si>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</si>
  <si>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</si>
  <si>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</si>
  <si>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</si>
  <si>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</si>
  <si>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</si>
  <si>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</si>
  <si>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</si>
  <si>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</si>
  <si>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</si>
  <si>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</si>
  <si>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</si>
  <si>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</si>
  <si>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</si>
  <si>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</si>
  <si>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</si>
  <si>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</si>
  <si>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</si>
  <si>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</si>
  <si>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</si>
  <si>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</si>
  <si>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</si>
  <si>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</si>
  <si>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</si>
  <si>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</si>
  <si>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</si>
  <si>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</si>
  <si>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</si>
  <si>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</si>
  <si>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</si>
  <si>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</si>
  <si>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</si>
  <si>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</si>
  <si>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</si>
  <si>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</si>
  <si>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</si>
  <si>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</si>
  <si>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</si>
  <si>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</si>
  <si>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</si>
  <si>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</si>
  <si>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</si>
  <si>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</si>
  <si>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</si>
  <si>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</si>
  <si>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</si>
  <si>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</si>
  <si>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</si>
  <si>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</si>
  <si>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</si>
  <si>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</si>
  <si>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</si>
  <si>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</si>
  <si>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</si>
  <si>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</si>
  <si>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</si>
  <si>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</si>
  <si>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</si>
  <si>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</si>
  <si>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</si>
  <si>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</si>
  <si>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</si>
  <si>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</si>
  <si>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</si>
  <si>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</si>
  <si>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</si>
  <si>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</si>
  <si>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</si>
  <si>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</si>
  <si>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</si>
  <si>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</si>
  <si>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</si>
  <si>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</si>
  <si>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</si>
  <si>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</si>
  <si>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</si>
  <si>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</si>
  <si>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</si>
  <si>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</si>
  <si>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</si>
  <si>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</si>
  <si>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</si>
  <si>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</si>
  <si>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</si>
  <si>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</si>
  <si>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</si>
  <si>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</si>
  <si>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</si>
  <si>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</si>
  <si>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</si>
  <si>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</si>
  <si>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</si>
  <si>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</si>
  <si>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</si>
  <si>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</si>
  <si>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</si>
  <si>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</si>
  <si>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</si>
  <si>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</si>
  <si>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</si>
  <si>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</si>
  <si>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</si>
  <si>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</si>
  <si>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</si>
  <si>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</si>
  <si>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</si>
  <si>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</si>
  <si>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</si>
  <si>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</si>
  <si>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</si>
  <si>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</si>
  <si>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</si>
  <si>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</si>
  <si>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</si>
  <si>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</si>
  <si>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</si>
  <si>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</si>
  <si>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</si>
  <si>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</si>
  <si>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</si>
  <si>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</si>
  <si>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</si>
  <si>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</si>
  <si>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</si>
  <si>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</si>
  <si>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</si>
  <si>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</si>
  <si>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</si>
  <si>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</si>
  <si>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</si>
  <si>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</si>
  <si>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</si>
  <si>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</si>
  <si>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</si>
  <si>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</si>
  <si>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</si>
  <si>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</si>
  <si>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</si>
  <si>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</si>
  <si>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</si>
  <si>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</si>
  <si>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</si>
  <si>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</si>
  <si>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</si>
  <si>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</si>
  <si>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</si>
  <si>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</si>
  <si>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</si>
  <si>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</si>
  <si>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</si>
  <si>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</si>
  <si>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</si>
  <si>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</si>
  <si>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</si>
  <si>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</si>
  <si>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</si>
  <si>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</si>
  <si>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</si>
  <si>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</si>
  <si>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</si>
  <si>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</si>
  <si>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</si>
  <si>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</si>
  <si>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</si>
  <si>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</si>
  <si>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</si>
  <si>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</si>
  <si>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</si>
  <si>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</si>
  <si>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</si>
  <si>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</si>
  <si>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</si>
  <si>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</si>
  <si>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</si>
  <si>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</si>
  <si>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</si>
  <si>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</si>
  <si>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</si>
  <si>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</si>
  <si>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</si>
  <si>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</si>
  <si>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</si>
  <si>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</si>
  <si>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</si>
  <si>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</si>
  <si>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</si>
  <si>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</si>
  <si>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</si>
  <si>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</si>
  <si>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</si>
  <si>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</si>
  <si>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</si>
  <si>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</si>
  <si>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</si>
  <si>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</si>
  <si>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</si>
  <si>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</si>
  <si>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</si>
  <si>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</si>
  <si>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</si>
  <si>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</si>
  <si>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</si>
  <si>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</si>
  <si>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</si>
  <si>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</si>
  <si>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</si>
  <si>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</si>
  <si>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</si>
  <si>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</si>
  <si>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</si>
  <si>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</si>
  <si>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</si>
  <si>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</si>
  <si>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</si>
  <si>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</si>
  <si>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</si>
  <si>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</si>
  <si>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</si>
  <si>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</si>
  <si>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</si>
  <si>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</si>
  <si>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</si>
  <si>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</si>
  <si>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</si>
  <si>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</si>
  <si>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</si>
  <si>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</si>
  <si>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</si>
  <si>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</si>
  <si>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</si>
  <si>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</si>
  <si>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</si>
  <si>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</si>
  <si>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</si>
  <si>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</si>
  <si>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</si>
  <si>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</si>
  <si>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</si>
  <si>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</si>
  <si>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</si>
  <si>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</si>
  <si>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</si>
  <si>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</si>
  <si>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</si>
  <si>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</si>
  <si>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</si>
  <si>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</si>
  <si>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</si>
  <si>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</si>
  <si>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</si>
  <si>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</si>
  <si>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</si>
  <si>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</si>
  <si>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</si>
  <si>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</si>
  <si>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</si>
  <si>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</si>
  <si>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</si>
  <si>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</si>
  <si>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</si>
  <si>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</si>
  <si>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</si>
  <si>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</si>
  <si>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</si>
  <si>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</si>
  <si>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</si>
  <si>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</si>
  <si>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</si>
  <si>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</si>
  <si>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</si>
  <si>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</si>
  <si>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</si>
  <si>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</si>
  <si>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</si>
  <si>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</si>
  <si>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</si>
  <si>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</si>
  <si>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</si>
  <si>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</si>
  <si>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</si>
  <si>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</si>
  <si>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</si>
  <si>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</si>
  <si>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</si>
  <si>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</si>
  <si>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</si>
  <si>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</si>
  <si>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</si>
  <si>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</si>
  <si>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</si>
  <si>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</si>
  <si>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</si>
  <si>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</si>
  <si>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</si>
  <si>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</si>
  <si>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</si>
  <si>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</si>
  <si>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</si>
  <si>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</si>
  <si>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</si>
  <si>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</si>
  <si>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</si>
  <si>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</si>
  <si>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</si>
  <si>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</si>
  <si>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</si>
  <si>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</si>
  <si>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</si>
  <si>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</si>
  <si>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</si>
  <si>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</si>
  <si>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</si>
  <si>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</si>
  <si>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</si>
  <si>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</si>
  <si>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</si>
  <si>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</si>
  <si>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</si>
  <si>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</si>
  <si>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</si>
  <si>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</si>
  <si>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</si>
  <si>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</si>
  <si>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</si>
  <si>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</si>
  <si>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</si>
  <si>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</si>
  <si>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</si>
  <si>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</si>
  <si>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</si>
  <si>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</si>
  <si>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</si>
  <si>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</si>
  <si>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</si>
  <si>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</si>
  <si>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</si>
  <si>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</si>
  <si>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</si>
  <si>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</si>
  <si>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</si>
  <si>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</si>
  <si>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</si>
  <si>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</si>
  <si>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</si>
  <si>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</si>
  <si>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</si>
  <si>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</si>
  <si>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</si>
  <si>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</si>
  <si>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</si>
  <si>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</si>
  <si>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</si>
  <si>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</si>
  <si>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</si>
  <si>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</si>
  <si>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</si>
  <si>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</si>
  <si>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</si>
  <si>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</si>
  <si>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</si>
  <si>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</si>
  <si>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</si>
  <si>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</si>
  <si>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</si>
  <si>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</si>
  <si>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</si>
  <si>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</si>
  <si>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</si>
  <si>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</si>
  <si>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</si>
  <si>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</si>
  <si>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</si>
  <si>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</si>
  <si>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</si>
  <si>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</si>
  <si>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</si>
  <si>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</si>
  <si>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</si>
  <si>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</si>
  <si>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</si>
  <si>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</si>
  <si>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</si>
  <si>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</si>
  <si>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</si>
  <si>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</si>
  <si>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</si>
  <si>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</si>
  <si>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</si>
  <si>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</si>
  <si>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</si>
  <si>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</si>
  <si>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</si>
  <si>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</si>
  <si>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</si>
  <si>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</si>
  <si>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</si>
  <si>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</si>
  <si>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</si>
  <si>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</si>
  <si>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</si>
  <si>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</si>
  <si>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</si>
  <si>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</si>
  <si>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</si>
  <si>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</si>
  <si>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</si>
  <si>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</si>
  <si>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</si>
  <si>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</si>
  <si>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</si>
  <si>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</si>
  <si>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</si>
  <si>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</si>
  <si>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</si>
  <si>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</si>
  <si>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</si>
  <si>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</si>
  <si>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</si>
  <si>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</si>
  <si>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</si>
  <si>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</si>
  <si>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</si>
  <si>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</si>
  <si>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</si>
  <si>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</si>
  <si>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</si>
  <si>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</si>
  <si>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</si>
  <si>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</si>
  <si>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</si>
  <si>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</si>
  <si>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</si>
  <si>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</si>
  <si>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</si>
  <si>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</si>
  <si>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</si>
  <si>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</si>
  <si>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</si>
  <si>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</si>
  <si>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</si>
  <si>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</si>
  <si>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</si>
  <si>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</si>
  <si>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</si>
  <si>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</si>
  <si>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</si>
  <si>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</si>
  <si>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</si>
  <si>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</si>
  <si>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</si>
  <si>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</si>
  <si>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</si>
  <si>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</si>
  <si>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</si>
  <si>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</si>
  <si>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</si>
  <si>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</si>
  <si>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</si>
  <si>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</si>
  <si>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</si>
  <si>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</si>
  <si>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</si>
  <si>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</si>
  <si>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</si>
  <si>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</si>
  <si>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</si>
  <si>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</si>
  <si>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</si>
  <si>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</si>
  <si>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</si>
  <si>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</si>
  <si>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</si>
  <si>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</si>
  <si>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</si>
  <si>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</si>
  <si>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</si>
  <si>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</si>
  <si>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</si>
  <si>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</si>
  <si>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</si>
  <si>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</si>
  <si>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</si>
  <si>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</si>
  <si>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</si>
  <si>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</si>
  <si>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</si>
  <si>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</si>
  <si>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</si>
  <si>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</si>
  <si>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</si>
  <si>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</si>
  <si>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</si>
  <si>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</si>
  <si>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</si>
  <si>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</si>
  <si>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</si>
  <si>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</si>
  <si>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</si>
  <si>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</si>
  <si>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</si>
  <si>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</si>
  <si>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</si>
  <si>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</si>
  <si>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</si>
  <si>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</si>
  <si>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</si>
  <si>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</si>
  <si>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</si>
  <si>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</si>
  <si>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</si>
  <si>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</si>
  <si>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</si>
  <si>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</si>
  <si>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</si>
  <si>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</si>
  <si>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</si>
  <si>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</si>
  <si>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</si>
  <si>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</si>
  <si>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</si>
  <si>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</si>
  <si>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</si>
  <si>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</si>
  <si>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</si>
  <si>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</si>
  <si>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</si>
  <si>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</si>
  <si>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</si>
  <si>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</si>
  <si>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</si>
  <si>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</si>
  <si>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</si>
  <si>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</si>
  <si>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</si>
  <si>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</si>
  <si>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</si>
  <si>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</si>
  <si>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</si>
  <si>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</si>
  <si>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</si>
  <si>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</si>
  <si>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</si>
  <si>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</si>
  <si>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</si>
  <si>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</si>
  <si>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</si>
  <si>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</si>
  <si>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</si>
  <si>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</si>
  <si>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</si>
  <si>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</si>
  <si>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</si>
  <si>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</si>
  <si>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</si>
  <si>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</si>
  <si>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</si>
  <si>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</si>
  <si>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</si>
  <si>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</si>
  <si>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</si>
  <si>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</si>
  <si>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</si>
  <si>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</si>
  <si>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</si>
  <si>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</si>
  <si>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</si>
  <si>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</si>
  <si>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</si>
  <si>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</si>
  <si>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</si>
  <si>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</si>
  <si>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</si>
  <si>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</si>
  <si>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</si>
  <si>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</si>
  <si>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</si>
  <si>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</si>
  <si>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</si>
  <si>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</si>
  <si>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</si>
  <si>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</si>
  <si>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</si>
  <si>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</si>
  <si>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</si>
  <si>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</si>
  <si>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</si>
  <si>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</si>
  <si>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</si>
  <si>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</si>
  <si>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</si>
  <si>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</si>
  <si>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</si>
  <si>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</si>
  <si>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</si>
  <si>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</si>
  <si>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</si>
  <si>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</si>
  <si>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</si>
  <si>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</si>
  <si>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</si>
  <si>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</si>
  <si>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</si>
  <si>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</si>
  <si>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</si>
  <si>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</si>
  <si>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</si>
  <si>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</si>
  <si>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</si>
  <si>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</si>
  <si>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</si>
  <si>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</si>
  <si>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</si>
  <si>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</si>
  <si>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</si>
  <si>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</si>
  <si>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</si>
  <si>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</si>
  <si>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</si>
  <si>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</si>
  <si>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</si>
  <si>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</si>
  <si>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</si>
  <si>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</si>
  <si>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</si>
  <si>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</si>
  <si>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</si>
  <si>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</si>
  <si>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</si>
  <si>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</si>
  <si>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</si>
  <si>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</si>
  <si>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</si>
  <si>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</si>
  <si>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</si>
  <si>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</si>
  <si>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</si>
  <si>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</si>
  <si>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</si>
  <si>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</si>
  <si>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</si>
  <si>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</si>
  <si>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</si>
  <si>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</si>
  <si>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</si>
  <si>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</si>
  <si>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</si>
  <si>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</si>
  <si>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</si>
  <si>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</si>
  <si>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</si>
  <si>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</si>
  <si>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</si>
  <si>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</si>
  <si>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</si>
  <si>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</si>
  <si>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</si>
  <si>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</si>
  <si>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</si>
  <si>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</si>
  <si>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</si>
  <si>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</si>
  <si>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</si>
  <si>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</si>
  <si>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</si>
  <si>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</si>
  <si>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</si>
  <si>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</si>
  <si>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</si>
  <si>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</si>
  <si>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</si>
  <si>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</si>
  <si>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</si>
  <si>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</si>
  <si>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</si>
  <si>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</si>
  <si>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</si>
  <si>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</si>
  <si>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</si>
  <si>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</si>
  <si>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</si>
  <si>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</si>
  <si>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</si>
  <si>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</si>
  <si>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</si>
  <si>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</si>
  <si>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</si>
  <si>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</si>
  <si>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</si>
  <si>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</si>
  <si>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</si>
  <si>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</si>
  <si>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</si>
  <si>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</si>
  <si>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</si>
  <si>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</si>
  <si>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</si>
  <si>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</si>
  <si>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</si>
  <si>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</si>
  <si>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</si>
  <si>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</si>
  <si>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</si>
  <si>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</si>
  <si>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</si>
  <si>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</si>
  <si>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</si>
  <si>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</si>
  <si>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</si>
  <si>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</si>
  <si>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</si>
  <si>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</si>
  <si>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</si>
  <si>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</si>
  <si>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</si>
  <si>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</si>
  <si>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</si>
  <si>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</si>
  <si>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</si>
  <si>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</si>
  <si>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</si>
  <si>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</si>
  <si>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</si>
  <si>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</si>
  <si>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</si>
  <si>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</si>
  <si>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</si>
  <si>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</si>
  <si>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</si>
  <si>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</si>
  <si>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</si>
  <si>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</si>
  <si>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</si>
  <si>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</si>
  <si>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</si>
  <si>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</si>
  <si>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</si>
  <si>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</si>
  <si>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</si>
  <si>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</si>
  <si>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</si>
  <si>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</si>
  <si>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</si>
  <si>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</si>
  <si>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</si>
  <si>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</si>
  <si>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</si>
  <si>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</si>
  <si>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</si>
  <si>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</si>
  <si>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</si>
  <si>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</si>
  <si>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</si>
  <si>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</si>
  <si>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</si>
  <si>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</si>
  <si>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</si>
  <si>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</si>
  <si>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</si>
  <si>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</si>
  <si>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</si>
  <si>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</si>
  <si>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</si>
  <si>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</si>
  <si>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</si>
  <si>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</si>
  <si>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</si>
  <si>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</si>
  <si>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</si>
  <si>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</si>
  <si>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</si>
  <si>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</si>
  <si>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</si>
  <si>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</si>
  <si>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</si>
  <si>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</si>
  <si>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</si>
  <si>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</si>
  <si>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</si>
  <si>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</si>
  <si>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</si>
  <si>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</si>
  <si>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</si>
  <si>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</si>
  <si>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</si>
  <si>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</si>
  <si>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</si>
  <si>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</si>
  <si>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</si>
  <si>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</si>
  <si>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</si>
  <si>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</si>
  <si>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</si>
  <si>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</si>
  <si>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</si>
  <si>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</si>
  <si>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</si>
  <si>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</si>
  <si>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</si>
  <si>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</si>
  <si>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</si>
  <si>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</si>
  <si>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</si>
  <si>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</si>
  <si>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</si>
  <si>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</si>
  <si>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</si>
  <si>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</si>
  <si>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</si>
  <si>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</si>
  <si>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</si>
  <si>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</si>
  <si>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</si>
  <si>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</si>
  <si>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</si>
  <si>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</si>
  <si>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</si>
  <si>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</si>
  <si>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</si>
  <si>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</si>
  <si>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</si>
  <si>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</si>
  <si>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</si>
  <si>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</si>
  <si>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</si>
  <si>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</si>
  <si>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</si>
  <si>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</si>
  <si>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</si>
  <si>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</si>
  <si>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</si>
  <si>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</si>
  <si>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</si>
  <si>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</si>
  <si>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</si>
  <si>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</si>
  <si>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</si>
  <si>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</si>
  <si>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</si>
  <si>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</si>
  <si>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</si>
  <si>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</si>
  <si>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</si>
  <si>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</si>
  <si>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</si>
  <si>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</si>
  <si>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</si>
  <si>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</si>
  <si>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</si>
  <si>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</si>
  <si>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</si>
  <si>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</si>
  <si>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</si>
  <si>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</si>
  <si>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</si>
  <si>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</si>
  <si>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</si>
  <si>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</si>
  <si>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</si>
  <si>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</si>
  <si>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</si>
  <si>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</si>
  <si>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</si>
  <si>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</si>
  <si>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</si>
  <si>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</si>
  <si>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</si>
  <si>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</si>
  <si>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</si>
  <si>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</si>
  <si>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</si>
  <si>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</si>
  <si>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</si>
  <si>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</si>
  <si>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</si>
  <si>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</si>
  <si>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</si>
  <si>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</si>
  <si>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</si>
  <si>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</si>
  <si>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</si>
  <si>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</si>
  <si>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</si>
  <si>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</si>
  <si>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</si>
  <si>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</si>
  <si>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</si>
  <si>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</si>
  <si>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</si>
  <si>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</si>
  <si>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</si>
  <si>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</si>
  <si>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</si>
  <si>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</si>
  <si>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</si>
  <si>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</si>
  <si>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</si>
  <si>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</si>
  <si>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</si>
  <si>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</si>
  <si>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</si>
  <si>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</si>
  <si>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</si>
  <si>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</si>
  <si>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</si>
  <si>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</si>
  <si>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</si>
  <si>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</si>
  <si>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</si>
  <si>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</si>
  <si>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</si>
  <si>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</si>
  <si>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</si>
  <si>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</si>
  <si>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</si>
  <si>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</si>
  <si>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</si>
  <si>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</si>
  <si>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</si>
  <si>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</si>
  <si>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</si>
  <si>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</si>
  <si>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</si>
  <si>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</si>
  <si>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</si>
  <si>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</si>
  <si>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</si>
  <si>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</si>
  <si>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</si>
  <si>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</si>
  <si>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</si>
  <si>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</si>
  <si>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</si>
  <si>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</si>
  <si>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</si>
  <si>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</si>
  <si>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</si>
  <si>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</si>
  <si>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</si>
  <si>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</si>
  <si>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</si>
  <si>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</si>
  <si>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</si>
  <si>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</si>
  <si>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</si>
  <si>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</si>
  <si>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</si>
  <si>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</si>
  <si>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</si>
  <si>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</si>
  <si>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</si>
  <si>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</si>
  <si>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</si>
  <si>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</si>
  <si>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</si>
  <si>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</si>
  <si>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</si>
  <si>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</si>
  <si>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</si>
  <si>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</si>
  <si>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</si>
  <si>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</si>
  <si>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</si>
  <si>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</si>
  <si>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</si>
  <si>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</si>
  <si>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</si>
  <si>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</si>
  <si>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</si>
  <si>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</si>
  <si>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</si>
  <si>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</si>
  <si>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</si>
  <si>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</si>
  <si>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</si>
  <si>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</si>
  <si>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</si>
  <si>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</si>
  <si>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</si>
  <si>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</si>
  <si>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</si>
  <si>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</si>
  <si>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</si>
  <si>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</si>
  <si>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</si>
  <si>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</si>
  <si>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</si>
  <si>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</si>
  <si>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</si>
  <si>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</si>
  <si>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</si>
  <si>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</si>
  <si>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</si>
  <si>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</si>
  <si>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</si>
  <si>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</si>
  <si>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</si>
  <si>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</si>
  <si>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</si>
  <si>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</si>
  <si>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</si>
  <si>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</si>
  <si>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</si>
  <si>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</si>
  <si>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</si>
  <si>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</si>
  <si>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</si>
  <si>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</si>
  <si>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</si>
  <si>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</si>
  <si>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</si>
  <si>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</si>
  <si>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</si>
  <si>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</si>
  <si>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</si>
  <si>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</si>
  <si>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</si>
  <si>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</si>
  <si>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</si>
  <si>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</si>
  <si>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</si>
  <si>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</si>
  <si>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</si>
  <si>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</si>
  <si>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</si>
  <si>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</si>
  <si>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</si>
  <si>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</si>
  <si>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</si>
  <si>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</si>
  <si>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</si>
  <si>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</si>
  <si>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</si>
  <si>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</si>
  <si>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</si>
  <si>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</si>
  <si>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</si>
  <si>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</si>
  <si>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</si>
  <si>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</si>
  <si>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</si>
  <si>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</si>
  <si>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</si>
  <si>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</si>
  <si>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</si>
  <si>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</si>
  <si>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</si>
  <si>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</si>
  <si>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</si>
  <si>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</si>
  <si>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</si>
  <si>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</si>
  <si>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</si>
  <si>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</si>
  <si>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</si>
  <si>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</si>
  <si>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</si>
  <si>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</si>
  <si>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</si>
  <si>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</si>
  <si>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</si>
  <si>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</si>
  <si>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</si>
  <si>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</si>
  <si>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</si>
  <si>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</si>
  <si>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</si>
  <si>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</si>
  <si>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</si>
  <si>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</si>
  <si>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</si>
  <si>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</si>
  <si>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</si>
  <si>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</si>
  <si>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</si>
  <si>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</si>
  <si>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</si>
  <si>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</si>
  <si>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</si>
  <si>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</si>
  <si>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</si>
  <si>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</si>
  <si>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</si>
  <si>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</si>
  <si>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</si>
  <si>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</si>
  <si>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</si>
  <si>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</si>
  <si>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</si>
  <si>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</si>
  <si>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</si>
  <si>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</si>
  <si>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</si>
  <si>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</si>
  <si>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</si>
  <si>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</si>
  <si>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</si>
  <si>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</si>
  <si>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</si>
  <si>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</si>
  <si>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</si>
  <si>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</si>
  <si>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</si>
  <si>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</si>
  <si>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</si>
  <si>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</si>
  <si>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</si>
  <si>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</si>
  <si>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</si>
  <si>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</si>
  <si>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</si>
  <si>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</si>
  <si>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</si>
  <si>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</si>
  <si>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</si>
  <si>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</si>
  <si>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</si>
  <si>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</si>
  <si>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</si>
  <si>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</si>
  <si>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</si>
  <si>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</si>
  <si>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</si>
  <si>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</si>
  <si>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</si>
  <si>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</si>
  <si>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</si>
  <si>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</si>
  <si>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</si>
  <si>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</si>
  <si>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</si>
  <si>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</si>
  <si>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</si>
  <si>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</si>
  <si>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</si>
  <si>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</si>
  <si>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</si>
  <si>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PCM-20251103-00001060</t>
  </si>
  <si>
    <t>access issue site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</si>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</sst>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301.8813954861107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45964.829821180552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45964.829821180552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45964.829821180552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45964.829821180552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45964.829821180552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45964.829821180552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45964.829821180552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45964.829821180552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45964.829821180552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45964.829821180552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45964.829821180552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45964.829821180552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45964.829821180552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45964.829821180552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45964.829821180552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45964.829821180552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45964.829821180552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45964.829821180552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45964.829821180552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45964.829821180552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45964.829821180552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45964.829821180552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45964.829821180552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45964.829821180552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45964.829821180552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45964.829821180552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45964.829821180552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45964.829821180552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45964.829821180552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45964.829821180552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45964.829821180552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45964.829821180552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45964.829821180552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45964.829821180552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45964.829821180552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45964.829821180552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45964.829821180552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45964.829821180552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45964.829821180552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45964.829821180552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45964.829821180552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45964.829821180552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45964.829821180552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45964.829821180552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45964.829821180552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45964.829821180552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45964.829821180552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45964.829821180552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45964.829821180552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45964.829821180552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45964.829821180552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45964.829821180552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45964.829821180552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45964.829821180552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45964.829821180552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45964.829821180552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45964.829821180552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45964.829821180552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45964.829821180552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45964.829821180552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45964.829821180552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45964.829821180552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45964.829821180552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45964.829821180552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45964.829821180552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45964.829821180552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45964.829821180552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45964.829821180552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45964.829821180552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45964.829821180552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45964.829821180552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45964.829821180552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45964.829821180552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45964.829821180552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45964.829821180552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45964.829821180552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45964.829821180552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45964.829821180552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45964.829821180552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45964.829821180552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45964.829821180552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45964.829821180552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45964.829821180552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45964.829821180552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45964.829821180552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45964.829821180552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45964.829821180552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45964.829821180552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45964.829821180552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45964.829821180552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45964.829821180552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45964.829821180552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45964.829821180552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45964.829821180552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45964.829821180552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45964.829821180552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45964.829821180552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45964.829821180552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45964.829821180552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45964.829821180552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45964.829821180552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45964.829821180552</v>
      </c>
      <c r="H104" s="135"/>
      <c r="I104" s="133" t="str">
        <f>IFERROR(VLOOKUP(D104,DB!A:F,6,0),"")</f>
        <v/>
      </c>
      <c r="J104" s="133" t="str">
        <f>IFERROR(VLOOKUP(D104,DB!A:G,7,0),"")</f>
        <v/>
      </c>
      <c r="K104" s="137"/>
      <c r="L104" s="138" t="str">
        <f>IFERROR(VLOOKUP(D104,DB!A:I,9,0),"")</f>
        <v/>
      </c>
    </row>
    <row r="105" spans="1:12" ht="15" customHeight="1">
      <c r="A105" s="144"/>
      <c r="B105" s="145" t="str">
        <f>IFERROR(VLOOKUP(D105,DB!A:K,11,0),"")</f>
        <v/>
      </c>
      <c r="C105" s="145"/>
      <c r="D105" s="145"/>
      <c r="E105" s="146"/>
      <c r="F105" s="147"/>
      <c r="G105" s="148">
        <f ca="1">IFERROR(NOW()-F105,"")</f>
        <v>45964.829821180552</v>
      </c>
      <c r="H105" s="147"/>
      <c r="I105" s="145" t="str">
        <f>IFERROR(VLOOKUP(D105,DB!A:F,6,0),"")</f>
        <v/>
      </c>
      <c r="J105" s="145" t="str">
        <f>IFERROR(VLOOKUP(D105,DB!A:G,7,0),"")</f>
        <v/>
      </c>
      <c r="K105" s="149"/>
      <c r="L105" s="150" t="str">
        <f>IFERROR(VLOOKUP(D105,DB!A:I,9,0),"")</f>
        <v/>
      </c>
    </row>
  </sheetData>
  <customSheetViews>
    <customSheetView guid="{F6042A99-DD27-4453-835D-0834D95730CC}" filter="1" showAutoFilter="1">
      <pageMargins left="0" right="0" top="0" bottom="0" header="0" footer="0"/>
      <autoFilter ref="B1:M1" xr:uid="{9937FBC2-0829-4446-B733-54167125FF8D}"/>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139.82998344907537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6.0877380787060247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45964.829821180552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45964.829821180552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45964.829821180552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45964.829821180552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45964.829821180552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45964.829821180552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45964.829821180552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45964.829821180552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45964.829821180552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45964.829821180552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45964.829821180552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45964.829821180552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45964.829821180552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45964.829821180552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45964.829821180552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45964.829821180552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45964.829821180552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45964.829821180552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45964.829821180552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45964.829821180552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45964.829821180552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45964.829821180552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45964.829821412037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45964.829821412037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45964.829821412037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45964.829821412037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45964.829821412037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45964.829821412037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45964.829821412037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45964.829821412037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45964.829821412037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45964.829821412037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45964.829821412037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45964.829821412037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45964.829821412037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45964.829821412037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45964.829821412037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45964.829821412037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45964.829821412037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45964.829821412037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45964.829821412037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45964.829821412037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45964.829821412037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45964.829821412037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45964.829821412037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45964.829821412037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45964.829821412037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45964.829821412037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45964.829821412037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45964.829821412037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45964.829821412037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45964.829821412037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45964.829821412037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45964.829821412037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45964.829821412037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45964.829821412037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45964.829821412037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45964.829821412037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45964.829821412037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45964.829821412037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45964.829821412037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45964.829821412037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45964.829821412037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45964.829821412037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45964.829821412037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45964.829821412037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45964.829821412037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45964.829821412037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45964.829821412037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45964.829821412037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45964.829821412037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45964.829821412037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45964.829821412037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45964.829821412037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45964.829821412037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45964.829821412037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45964.829821412037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45964.829821412037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45964.829821412037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45964.829821412037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45964.829821412037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45964.829821412037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45964.829821412037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45964.829821412037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45964.829821412037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45964.829821412037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45964.829821412037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45964.829821412037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45964.829821412037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45964.829821412037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45964.829821412037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45964.829821412037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45964.829821412037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45964.829821412037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45964.829821412037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45964.829821412037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45964.829821412037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45964.829821412037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45964.829821412037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45964.829821412037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45964.829821412037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45964.829821412037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45964.829821412037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45964.829821412037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45964.829821412037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45964.829821412037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45964.829821412037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45964.829821412037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45964.829821412037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45964.829821412037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45964.829821412037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45964.829821412037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45964.829821412037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45964.829821412037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45964.829821412037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45964.829821412037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45964.829821412037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45964.829821412037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45964.829821412037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45964.829821412037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45964.829821412037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39107</v>
      </c>
      <c r="B2" s="62" t="str">
        <f>IFERROR(VLOOKUP(D2,DB!A:K,11,0),"")</f>
        <v>R3</v>
      </c>
      <c r="C2" s="18">
        <v>1</v>
      </c>
      <c r="D2" s="18" t="s">
        <v>19361</v>
      </c>
      <c r="E2" s="18" t="s">
        <v>39021</v>
      </c>
      <c r="F2" s="22">
        <v>45964.567245370374</v>
      </c>
      <c r="G2" s="21">
        <f t="shared" ref="G2:G32" ca="1" si="0">IFERROR(NOW()-F2,"-")</f>
        <v>0.26257604166312376</v>
      </c>
      <c r="H2" s="22">
        <v>45964.562164351853</v>
      </c>
      <c r="I2" s="19" t="str">
        <f>IFERROR(VLOOKUP(D2,DB!A:F,6,0),"")</f>
        <v>SCECO</v>
      </c>
      <c r="J2" s="18" t="str">
        <f>IFERROR(VLOOKUP(D2,DB!A:G,7,0),"")</f>
        <v>Dead</v>
      </c>
      <c r="K2" s="46" t="s">
        <v>39108</v>
      </c>
      <c r="L2" s="23" t="str">
        <f>IFERROR(VLOOKUP(D2,DB!A:I,9,0),"")</f>
        <v>Latis</v>
      </c>
    </row>
    <row r="3" spans="1:13" ht="15" customHeight="1">
      <c r="A3" s="19"/>
      <c r="B3" s="62" t="str">
        <f>IFERROR(VLOOKUP(D3,DB!A:K,11,0),"")</f>
        <v/>
      </c>
      <c r="C3" s="18"/>
      <c r="D3" s="18"/>
      <c r="E3" s="18"/>
      <c r="F3" s="20"/>
      <c r="G3" s="21">
        <f t="shared" ca="1" si="0"/>
        <v>45964.829821412037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45964.829821412037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45964.829821412037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45964.829821412037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45964.829821412037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45964.829821412037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45964.829821412037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45964.829821412037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45964.829821412037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45964.829821412037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45964.829821412037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45964.829821412037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45964.829821412037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45964.829821412037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45964.829821412037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45964.829821412037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45964.829821412037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45964.829821412037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45964.829821412037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45964.829821412037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45964.829821412037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45964.829821412037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45964.829821412037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45964.829821412037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45964.829821412037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45964.829821412037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45964.829821412037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45964.829821412037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45964.829821412037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45964.829821412037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45964.829821412037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45964.829821412037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45964.829821412037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45964.829821412037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45964.829821412037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45964.829821412037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45964.829821412037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45964.829821412037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45964.829821412037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45964.829821412037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45964.829821412037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45964.829821412037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45964.829821412037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45964.829821412037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45964.829821412037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45964.829821412037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45964.829821412037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45964.829821412037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45964.829821412037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45964.829821412037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45964.829821412037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45964.829821412037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45964.829821412037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45964.829821412037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45964.829821412037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45964.829821412037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45964.829821412037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45964.829821412037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45964.829821412037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45964.829821412037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45964.829821412037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45964.829821412037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45964.829821412037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45964.829821412037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45964.829821412037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45964.829821412037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45964.829821412037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45964.829821412037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45964.829821412037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45964.829821412037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45964.829821412037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45964.829821412037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45964.829821412037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45964.829821412037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45964.829821412037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45964.829821412037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45964.829821412037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45964.829821412037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45964.829821412037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45964.829821412037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45964.829821412037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45964.829821412037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45964.829821412037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45964.829821412037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45964.829821412037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45964.829821412037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45964.829821412037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45964.829821412037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45964.829821412037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45964.829821412037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45964.829821412037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45964.829821412037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45964.829821412037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45964.829821412037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45964.829821412037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45964.829821412037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45964.829821412037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45964.829821412037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45964.829821412037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45964.829821412037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45964.829821412037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45964.829821412037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45964.829821412037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45964.829821412037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45964.829821412037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45964.829821412037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45964.829821412037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45964.829821412037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45964.829821412037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45964.829821412037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45964.829821412037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45964.829821412037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45964.829821412037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45964.829821412037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45964.829821412037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45964.829821412037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45964.829821412037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45964.829821412037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45964.829821412037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45964.829821412037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45964.829821412037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45964.829821412037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45964.829821412037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45964.829821412037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45964.829821412037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45964.829821412037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45964.829821412037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45964.829821412037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45964.829821412037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45964.829821412037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45964.829821412037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45964.829821412037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45964.829821412037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45964.829821412037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45964.829821412037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45964.829821412037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45964.829821412037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45964.829821412037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45964.829821412037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45964.829821412037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45964.829821412037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45964.829821412037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45964.829821412037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45964.829821412037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45964.829821412037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45964.829821412037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45964.829821412037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45964.829821412037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45964.829821412037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45964.829821412037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45964.829821412037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45964.829821412037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45964.829821412037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45964.829821412037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45964.829821412037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45964.829821412037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45964.829821412037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45964.829821412037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45964.829821412037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45964.829821412037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45964.829821412037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45964.829821412037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45964.829821412037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45964.829821412037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45964.829821412037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45964.829821412037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45964.829821412037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45964.829821412037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45964.829821412037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45964.829821412037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45964.829821412037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45964.829821412037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45964.829821412037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45964.829821412037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45964.829821412037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45964.829821412037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45964.829821412037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45964.829821412037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45964.829821412037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45964.829821412037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45964.829821412037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45964.829821412037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45964.829821412037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45964.829821412037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45964.829821412037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45964.829821412037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45964.829821412037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45964.829821412037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45964.829821412037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45964.829821412037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45964.829821412037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45964.829821412037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45964.829821412037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45964.829821412037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45964.829821412037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45964.829821412037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45964.829821412037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45964.829821412037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45964.829821412037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45964.829821412037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45964.829821412037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45964.829821412037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45964.829821412037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45964.829821412037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45964.829821412037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45964.829821412037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45964.829821412037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45964.829821412037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45964.829821412037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45964.829821412037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45964.829821412037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45964.829821412037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45964.829821412037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45964.829821412037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45964.829821412037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45964.829821412037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45964.829821412037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45964.829821412037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45964.829821412037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45964.829821412037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45964.829821412037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45964.829821412037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45964.829821412037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45964.829821412037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45964.829821412037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45964.829821412037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45964.829821412037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45964.829821412037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45964.829821412037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45964.829821412037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45964.829821412037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45964.829821412037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45964.829821412037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45964.829821412037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45964.829821412037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45964.829821412037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45964.829821412037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45964.829821412037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45964.829821412037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45964.829821412037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45964.829821412037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45964.829821412037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45964.829821412037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45964.829821412037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45964.829821412037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45964.829821412037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45964.829821412037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45964.829821412037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45964.829821412037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45964.829821412037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45964.829821412037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45964.829821412037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45964.829821412037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45964.829821412037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45964.829821412037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45964.829821412037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45964.829821412037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45964.829821412037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45964.829821412037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45964.829821412037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45964.829821412037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45964.829821412037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45964.829821412037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45964.829821412037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45964.829821412037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45964.829821412037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45964.829821412037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45964.829821412037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45964.829821412037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45964.829821412037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45964.829821412037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45964.829821412037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45964.829821412037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45964.829821412037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45964.829821412037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45964.829821412037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45964.829821412037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45964.829821412037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45964.829821412037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45964.829821412037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45964.829821412037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45964.829821412037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45964.829821412037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45964.829821412037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45964.829821412037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45964.829821412037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45964.829821412037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45964.829821412037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45964.829821412037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45964.829821412037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45964.829821412037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45964.829821412037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45964.829821412037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45964.829821412037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45964.829821412037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45964.829821412037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45964.829821412037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45964.829821412037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45964.829821412037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45964.829821412037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45964.829821412037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45964.829821412037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45964.829821412037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45964.829821412037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45964.829821412037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45964.829821412037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45964.829821412037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45964.829821412037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45964.829821412037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45964.829821412037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45964.829821412037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45964.829821412037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45964.829821412037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45964.829821412037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45964.829821412037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45964.829821412037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45964.829821412037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45964.829821412037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45964.829821412037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45964.829821412037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45964.829821412037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45964.829821412037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45964.829821412037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45964.829821412037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45964.829821412037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45964.829821412037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45964.829821412037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45964.829821412037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45964.829821412037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45964.829821412037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45964.829821412037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45964.829821412037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45964.829821412037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45964.829821412037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45964.829821412037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45964.829821412037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45964.829821412037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45964.829821412037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45964.829821412037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45964.829821412037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45964.829821412037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45964.829821412037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45964.829821412037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45964.829821412037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45964.829821412037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45964.829821412037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45964.829821412037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45964.829821412037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45964.829821412037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45964.829821412037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45964.829821412037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45964.829821412037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45964.829821412037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45964.829821412037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45964.829821412037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45964.829821412037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45964.829821412037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45964.829821412037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45964.829821412037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45964.829821412037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45964.829821412037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45964.829821412037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45964.829821412037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45964.829821412037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45964.829821412037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45964.829821412037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45964.829821412037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45964.829821412037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45964.829821412037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45964.829821412037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45964.829821412037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45964.829821412037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45964.829821412037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45964.829821412037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45964.829821412037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45964.829821412037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45964.829821412037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45964.829821412037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45964.829821412037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45964.829821412037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45964.829821412037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45964.829821412037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45964.829821412037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45964.829821412037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45964.829821412037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45964.829821412037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45964.829821412037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45964.829821412037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45964.829821412037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45964.829821412037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45964.829821412037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45964.829821412037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45964.829821412037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45964.829821412037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45964.829821412037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45964.829821412037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45964.829821412037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45964.829821412037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45964.829821412037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45964.829821412037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45964.829821412037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45964.829821412037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45964.829821412037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45964.829821412037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45964.829821412037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45964.829821412037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45964.829821412037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45964.829821412037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45964.829821412037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45964.829821412037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45964.829821412037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45964.829821412037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45964.829821412037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45964.829821412037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45964.829821412037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45964.829821412037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45964.829821412037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45964.829821412037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45964.829821412037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45964.829821412037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45964.829821412037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45964.829821412037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45964.829821412037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45964.829821412037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45964.829821412037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45964.829821412037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45964.829821412037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45964.829821412037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45964.829821412037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45964.829821412037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45964.829821412037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45964.829821412037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45964.829821412037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45964.829821412037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45964.829821412037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45964.829821412037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45964.829821412037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45964.829821412037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45964.829821412037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45964.829821412037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45964.829821412037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45964.829821412037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45964.829821412037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45964.829821412037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45964.829821412037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45964.829821412037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45964.829821412037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45964.829821412037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45964.829821412037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45964.829821412037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45964.829821412037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45964.829821412037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45964.829821412037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45964.829821412037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45964.829821412037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45964.829821412037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45964.829821412037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45964.829821412037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45964.829821412037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45964.829821412037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45964.829821412037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45964.829821412037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45964.829821412037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45964.829821412037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45964.829821412037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45964.829821412037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45964.829821412037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45964.829821412037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45964.829821412037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45964.829821412037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45964.829821412037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45964.829821412037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45964.829821412037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45964.829821412037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45964.829821412037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45964.829821412037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45964.829821412037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45964.829821412037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45964.829821412037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45964.829821412037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45964.829821412037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45964.829821412037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45964.829821412037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45964.829821412037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45964.829821412037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45964.829821412037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45964.829821412037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45964.829821412037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45964.829821412037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45964.829821412037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45964.829821412037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45964.829821412037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45964.829821412037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45964.829821412037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45964.829821412037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45964.829821412037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45964.829821412037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45964.829821412037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45964.829821412037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45964.829821412037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45964.829821412037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45964.829821412037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45964.829821412037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45964.829821412037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45964.829821412037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45964.829821412037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45964.829821412037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45964.829821412037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45964.829821412037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45964.829821412037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45964.829821412037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45964.829821412037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45964.829821412037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45964.829821412037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45964.829821412037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45964.829821412037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45964.829821412037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45964.829821412037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45964.829821412037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45964.829821412037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45964.829821412037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45964.829821412037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45964.829821412037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45964.829821412037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45964.829821412037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45964.829821412037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45964.829821412037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45964.829821412037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45964.829821412037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45964.829821412037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45964.829821412037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45964.829821412037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45964.829821412037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45964.829821412037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45964.829821412037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45964.829821412037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45964.829821412037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45964.829821412037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45964.829821412037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45964.829821412037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45964.829821412037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45964.829821412037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45964.829821412037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45964.829821412037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45964.829821412037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45964.829821412037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45964.829821412037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45964.829821412037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45964.829821412037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45964.829821412037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45964.829821412037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45964.829821412037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45964.829821412037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45964.829821412037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45964.829821412037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45964.829821412037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45964.829821412037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45964.829821412037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45964.829821412037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45964.829821412037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45964.829821412037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45964.829821412037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45964.829821412037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45964.829821412037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45964.829821412037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45964.829821412037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45964.829821412037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45964.829821412037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45964.829821412037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45964.829821412037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45964.829821412037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45964.829821412037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45964.829821412037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45964.829821412037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45964.829821412037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45964.829821412037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45964.829821412037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45964.829821412037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45964.829821412037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45964.829821412037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45964.829821412037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45964.829821412037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45964.829821412037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45964.829821412037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45964.829821412037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45964.829821412037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45964.829821412037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45964.829821412037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45964.829821412037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45964.829821412037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45964.829821412037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45964.829821412037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45964.829821412037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45964.829821412037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45964.829821412037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45964.829821412037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45964.829821412037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45964.829821412037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45964.829821412037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45964.829821412037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45964.829821412037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45964.829821412037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45964.829821412037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45964.829821412037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45964.829821412037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45964.829821412037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45964.829821412037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45964.829821412037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45964.829821412037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45964.829821412037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45964.829821412037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45964.829821412037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45964.829821412037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45964.829821412037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45964.829821412037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45964.829821412037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45964.829821412037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45964.829821412037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45964.829821412037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45964.829821412037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45964.829821412037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45964.829821412037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45964.829821412037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45964.829821412037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45964.829821412037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45964.829821412037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45964.829821412037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45964.829821412037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45964.829821412037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45964.829821412037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45964.829821412037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45964.829821412037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45964.829821412037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45964.829821412037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45964.829821412037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45964.829821412037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45964.829821412037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45964.829821412037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45964.829821412037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45964.829821412037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45964.829821412037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45964.829821412037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45964.829821412037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45964.829821412037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45964.829821412037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45964.829821412037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45964.829821412037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45964.829821412037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45964.829821412037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45964.829821412037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45964.829821412037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45964.829821412037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45964.829821412037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45964.829821412037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45964.829821412037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45964.829821412037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45964.829821412037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45964.829821412037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45964.829821412037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45964.829821412037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45964.829821412037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45964.829821412037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45964.829821412037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45964.829821412037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45964.829821412037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45964.829821412037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45964.829821412037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45964.829821412037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45964.829821412037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45964.829821412037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45964.829821412037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45964.829821412037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45964.829821412037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45964.829821412037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45964.829821412037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45964.829821412037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45964.829821412037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45964.829821412037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45964.829821412037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45964.829821412037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45964.829821412037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45964.829821412037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45964.829821412037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45964.829821412037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45964.829821412037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45964.829821412037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45964.829821412037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45964.829821412037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45964.829821412037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45964.829821412037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45964.829821412037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45964.829821412037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45964.829821412037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45964.829821412037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45964.829821412037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45964.829821412037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45964.829821412037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45964.829821412037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45964.829821412037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45964.829821412037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45964.829821412037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45964.829821412037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45964.829821412037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45964.829821412037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45964.829821412037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45964.829821412037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45964.829821412037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45964.829821412037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45964.829821412037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45964.829821412037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45964.829821412037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45964.829821412037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45964.829821412037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45964.829821412037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45964.829821412037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45964.829821412037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45964.829821412037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45964.829821412037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45964.829821412037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45964.829821412037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45964.829821412037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45964.829821412037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45964.829821412037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45964.829821412037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45964.829821412037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45964.829821412037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45964.829821412037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45964.829821412037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45964.829821412037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45964.829821412037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45964.829821412037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45964.829821412037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45964.829821412037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45964.829821412037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45964.829821412037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45964.829821412037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45964.829821412037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45964.829821412037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45964.829821412037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45964.829821412037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45964.829821412037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45964.829821412037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45964.829821412037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45964.829821412037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45964.829821412037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45964.829821412037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45964.829821412037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45964.829821412037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45964.829821412037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45964.829821412037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45964.829821412037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45964.829821412037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45964.829821412037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45964.829821412037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45964.829821412037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45964.829821412037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45964.829821412037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45964.829821412037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45964.829821412037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45964.829821412037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45964.829821412037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45964.829821412037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45964.829821412037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45964.829821412037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45964.829821412037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45964.829821412037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45964.829821412037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45964.829821412037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45964.829821412037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45964.829821412037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45964.829821412037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45964.829821412037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45964.829821412037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45964.829821412037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45964.829821412037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45964.829821412037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45964.829821412037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45964.829821412037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45964.829821412037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45964.829821412037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45964.829821412037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45964.829821412037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45964.829821412037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45964.829821412037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45964.829821412037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45964.829821412037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45964.829821412037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45964.829821412037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45964.829821412037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45964.829821412037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45964.829821412037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45964.829821412037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45964.829821412037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45964.829821412037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45964.829821412037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45964.829821412037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45964.829821412037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45964.829821412037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45964.829821412037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45964.829821412037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45964.829821412037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45964.829821412037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45964.829821412037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45964.829821412037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45964.829821412037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45964.829821412037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45964.829821412037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45964.829821412037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45964.829821412037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45964.829821412037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45964.829821412037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45964.829821412037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45964.829821412037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45964.829821412037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45964.829821412037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45964.829821412037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45964.829821412037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45964.829821412037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45964.829821412037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45964.829821412037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45964.829821412037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45964.829821412037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45964.829821412037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45964.829821412037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45964.829821412037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45964.829821412037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45964.829821412037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45964.829821412037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45964.829821412037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45964.829821412037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45964.829821412037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45964.829821412037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45964.829821412037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45964.829821412037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45964.829821412037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45964.829821412037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45964.829821412037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45964.829821412037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45964.829821412037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45964.829821412037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45964.829821412037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45964.829821412037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45964.829821412037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45964.829821412037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45964.829821412037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45964.829821412037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45964.829821412037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45964.829821412037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45964.829821412037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45964.829821412037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45964.829821412037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45964.829821412037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45964.829821412037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45964.829821412037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45964.829821412037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45964.829821412037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45964.829821412037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45964.829821412037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45964.829821412037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45964.829821412037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45964.829821412037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45964.829821412037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45964.829821412037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45964.829821412037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45964.829821412037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45964.829821412037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45964.829821412037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45964.829821412037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45964.829821412037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45964.829821412037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45964.829821412037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45964.829821412037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45964.829821412037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45964.829821412037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45964.829821412037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45964.829821412037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45964.829821412037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45964.829821412037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45964.829821412037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45964.829821412037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45964.829821412037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45964.829821412037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45964.829821412037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45964.829821412037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45964.829821412037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45964.829821412037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45964.829821412037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45964.829821412037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45964.829821412037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45964.829821412037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45964.829821412037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45964.829821412037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45964.829821412037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45964.829821412037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45964.829821412037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45964.829821412037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45964.829821412037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45964.829821412037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45964.829821412037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45964.829821412037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45964.829821412037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45964.829821412037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45964.829821412037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45964.829821412037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45964.829821412037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45964.829821412037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45964.829821412037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45964.829821412037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45964.829821412037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45964.829821412037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45964.829821412037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45964.829821412037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45964.829821412037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45964.829821412037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45964.829821412037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45964.829821412037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45964.829821412037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45964.829821412037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45964.829821412037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45964.829821412037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45964.829821412037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45964.829821412037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45964.829821412037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45964.829821412037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45964.829821412037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45964.829821412037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45964.829821412037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45964.829821412037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45964.829821412037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45964.829821412037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45964.829821412037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45964.829821412037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45964.829821412037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45964.829821412037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45964.829821412037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45964.829821412037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45964.829821412037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45964.829821412037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45964.829821412037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45964.829821412037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45964.829821412037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45964.829821412037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45964.829821412037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45964.829821412037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45964.829821412037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45964.829821412037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45964.829821412037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45964.829821412037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45964.829821412037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45964.829821412037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45964.829821412037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45964.829821412037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45964.829821412037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45964.829821412037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45964.829821412037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45964.829821412037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45964.829821412037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45964.829821412037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45964.829821412037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45964.829821412037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45964.829821412037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45964.829821412037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45964.829821412037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45964.829821412037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45964.829821412037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45964.829821412037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45964.829821412037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45964.829821412037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45964.829821412037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45964.829821412037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45964.829821412037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45964.829821412037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45964.829821412037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45964.829821412037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45964.829821412037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45964.829821412037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45964.829821412037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45964.829821412037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45964.829821412037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45964.829821412037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45964.829821412037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45964.829821412037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45964.829821412037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45964.829821412037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45964.829821412037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45964.829821412037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45964.829821412037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45964.829821412037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45964.829821412037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45964.829821412037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45964.829821412037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45964.829821412037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45964.829821412037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45964.829821412037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45964.829821412037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45964.829821412037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45964.829821412037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45964.829821412037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45964.829821412037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45964.829821412037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45964.829821412037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45964.829821412037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45964.829821412037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45964.829821412037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45964.829821412037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45964.829821412037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45964.829821412037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45964.829821412037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45964.829821412037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45964.829821412037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45964.829821412037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45964.829821412037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45964.829821412037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45964.829821412037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45964.829821412037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45964.829821412037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45964.829821412037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45964.829821412037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45964.829821412037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45964.829821412037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45964.829821412037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45964.829821412037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45964.829821412037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45964.829821412037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45964.829821412037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45964.829821412037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45964.829821412037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45964.829821412037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45964.829821412037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45964.829821412037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45964.829821412037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45964.829821412037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45964.829821412037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45964.829821412037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45964.829821412037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45964.829821412037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45964.829821412037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45964.829821412037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45964.829821412037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45964.829821412037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45964.829821412037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45964.829821412037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45964.829821412037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45964.829821412037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45964.829821412037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45964.829821412037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45964.829821412037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45964.829821412037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45964.829821412037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45964.829821412037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45964.829821412037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45964.829821412037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45964.829821412037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45964.829821412037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45964.829821412037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45964.829821412037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45964.829821412037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45964.829821412037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45964.829821412037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45964.829821412037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45964.829821412037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45964.829821412037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45964.829821412037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45964.829821412037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45964.829821412037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45964.829821412037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45964.829821412037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45964.829821412037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45964.829821412037</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261.34910381944064</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45964.829821412037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45964.829821412037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t="s">
        <v>29054</v>
      </c>
      <c r="E5" s="97"/>
      <c r="F5" s="122"/>
      <c r="G5" s="123">
        <f ca="1">IFERROR(NOW()-F5,"")</f>
        <v>45964.829821412037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45964.829821412037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45964.829821412037</v>
      </c>
      <c r="H7" s="122"/>
      <c r="I7" s="118" t="str">
        <f>IFERROR(VLOOKUP(D7,DB!A:F,6,0),"")</f>
        <v/>
      </c>
      <c r="J7" s="118" t="str">
        <f>IFERROR(VLOOKUP(D7,DB!A:G,7,0),"")</f>
        <v/>
      </c>
      <c r="K7" s="124"/>
      <c r="L7" s="120" t="str">
        <f>IFERROR(VLOOKUP(D7,DB!A:I,9,0),"")</f>
        <v/>
      </c>
    </row>
    <row r="8" spans="1:16" ht="15" customHeight="1">
      <c r="A8" s="118"/>
      <c r="B8" s="118" t="str">
        <f>IFERROR(VLOOKUP(D8,DB!A:K,11,0),"")</f>
        <v>R4</v>
      </c>
      <c r="C8" s="119"/>
      <c r="D8" s="93" t="s">
        <v>29054</v>
      </c>
      <c r="E8" s="121"/>
      <c r="F8" s="122"/>
      <c r="G8" s="123">
        <f ca="1">IFERROR(NOW()-F8,"")</f>
        <v>45964.829821412037</v>
      </c>
      <c r="H8" s="122"/>
      <c r="I8" s="118" t="str">
        <f>IFERROR(VLOOKUP(D8,DB!A:F,6,0),"")</f>
        <v>SCECO</v>
      </c>
      <c r="J8" s="118" t="str">
        <f>IFERROR(VLOOKUP(D8,DB!A:G,7,0),"")</f>
        <v>Dead+Dead</v>
      </c>
      <c r="K8" s="124"/>
      <c r="L8" s="120" t="str">
        <f>IFERROR(VLOOKUP(D8,DB!A:I,9,0),"")</f>
        <v>Latis</v>
      </c>
    </row>
    <row r="9" spans="1:16" ht="15" customHeight="1">
      <c r="A9" s="118"/>
      <c r="B9" s="118" t="str">
        <f>IFERROR(VLOOKUP(D9,DB!A:K,11,0),"")</f>
        <v/>
      </c>
      <c r="C9" s="119"/>
      <c r="D9" s="120"/>
      <c r="E9" s="121"/>
      <c r="F9" s="122"/>
      <c r="G9" s="123">
        <f ca="1">IFERROR(NOW()-F9,"")</f>
        <v>45964.829821412037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45964.829821412037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45964.829821412037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45964.829821412037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45964.829821412037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45964.829821412037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45964.829821412037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45964.829821412037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45964.829821412037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45964.829821412037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45964.829821412037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121"/>
      <c r="F20" s="122"/>
      <c r="G20" s="123">
        <f ca="1">IFERROR(NOW()-F20,"")</f>
        <v>45964.829821412037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45964.829821412037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45964.829821412037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45964.829821412037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45964.829821412037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45964.829821412037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45964.829821412037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93"/>
      <c r="E27" s="121"/>
      <c r="F27" s="122"/>
      <c r="G27" s="123">
        <f ca="1">IFERROR(NOW()-F27,"")</f>
        <v>45964.829821412037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45964.829821412037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45964.829821412037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45964.829821412037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45964.829821412037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45964.829821412037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45964.829821412037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45964.829821412037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45964.829821412037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45964.829821412037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45964.829821412037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45964.829821412037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45964.829821412037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45964.829821412037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45964.829821412037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45964.829821412037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45964.829821412037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45964.829821412037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45964.829821412037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45964.829821412037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45964.829821412037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45964.829821412037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45964.829821412037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45964.829821412037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45964.829821412037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45964.829821412037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45964.829821412037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45964.829821412037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45964.829821412037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45964.829821412037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45964.829821412037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45964.829821412037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45964.829821412037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45964.829821412037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45964.829821412037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45964.829821412037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45964.829821412037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45964.829821412037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45964.829821412037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45964.829821412037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45964.829821412037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45964.829821412037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45964.829821412037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45964.829821412037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45964.829821412037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45964.829821412037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45964.829821412037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45964.829821412037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45964.829821412037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45964.829821412037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45964.829821412037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72.997760995363933</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39100</v>
      </c>
      <c r="F3" s="38">
        <v>45926.188877314817</v>
      </c>
      <c r="G3" s="143">
        <f t="shared" ref="G3" ca="1" si="0">IFERROR(NOW()-F3,"")</f>
        <v>38.640944097220199</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39100</v>
      </c>
      <c r="F4" s="152">
        <v>45948.661111111112</v>
      </c>
      <c r="G4" s="153">
        <f ca="1">IFERROR(NOW()-F4,"")</f>
        <v>16.168710300924431</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51"/>
      <c r="E5" s="151"/>
      <c r="F5" s="152"/>
      <c r="G5" s="153">
        <f ca="1">IFERROR(NOW()-F5,"")</f>
        <v>45964.829821412037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45964.829821412037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45964.829821412037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45964.829821412037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45964.829821412037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45964.829821412037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45964.829821412037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45964.829821412037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45964.829821412037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45964.829821412037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45964.829821412037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45964.829821412037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45964.829821412037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45964.829821412037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45964.829821412037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45964.829821412037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45964.829821412037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45964.829821412037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45964.829821412037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45964.829821412037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45964.829821412037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45964.829821412037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45964.829821412037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45964.829821412037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45964.829821412037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45964.829821412037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45964.829821412037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45964.829821412037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45964.829821412037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45964.829821412037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45964.829821412037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45964.829821412037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45964.829821412037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45964.829821412037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45964.829821412037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45964.829821412037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45964.829821412037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45964.829821412037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45964.829821412037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45964.829821412037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45964.829821412037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45964.829821412037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45964.829821412037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45964.829821412037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45964.829821412037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45964.829821412037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45964.829821412037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45964.829821412037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45964.829821412037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45964.829821412037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45964.829821412037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45964.829821412037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45964.829821412037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45964.829821412037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45964.829821412037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45964.829821412037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45964.829821412037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45964.829821412037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45964.829821412037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45964.829821412037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45964.829821412037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45964.829821412037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45964.829821412037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45964.829821412037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45964.829821412037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45964.829821412037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45964.829821412037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45964.829821412037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45964.829821412037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45964.829821412037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45964.829821412037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45964.829821412037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45964.829821412037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45964.829821412037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45964.829821412037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45964.829821412037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45964.829821412037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45964.829821412037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45964.829821412037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45964.829821412037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45964.829821412037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45964.829821412037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45964.829821412037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45964.829821412037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45964.829821412037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45964.829821412037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45964.829821412037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45964.829821412037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45964.829821412037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45964.829821412037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45964.829821412037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45964.829821412037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45964.829821412037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45964.829821412037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45964.829821412037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45964.829821412037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45964.829821412037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45964.829821412037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45964.829821412037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45964.829821412037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45964.829821412037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45964.829821412037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45964.829821412037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45964.829821412037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45964.829821412037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45964.829821412037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45964.829821412037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45964.829821412037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45964.829821412037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45964.829821412037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45964.829821412037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45964.829821412037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45964.829821412037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45964.829821412037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45964.829821412037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45964.829821412037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45964.829821412037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45964.829821412037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45964.829821412037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45964.829821412037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45964.829821412037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45964.829821412037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45964.829821412037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45964.829821412037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45964.829821412037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45964.829821412037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45964.829821412037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45964.829821412037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45964.829821412037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45964.829821412037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45964.829821412037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45964.829821412037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45964.829821412037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45964.829821412037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45964.829821412037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45964.829821412037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45964.829821412037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45964.829821412037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45964.829821412037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45964.829821412037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45964.829821412037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45964.829821412037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45964.829821412037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45964.829821412037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45964.829821412037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45964.829821412037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45964.829821412037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45964.829821412037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45964.829821412037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45964.829821412037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45964.829821412037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45964.829821412037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45964.829821412037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45964.829821412037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45964.829821412037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45964.829821412037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45964.829821412037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45964.829821412037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45964.829821412037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45964.829821412037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45964.829821412037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45964.829821412037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45964.829821412037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45964.829821412037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45964.829821412037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45964.829821412037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45964.829821412037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45964.829821412037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45964.829821412037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45964.829821412037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45964.829821412037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45964.829821412037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45964.829821412037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45964.829821412037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45964.829821412037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45964.829821412037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45964.829821412037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45964.829821412037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45964.829821412037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45964.829821412037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45964.829821412037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45964.829821412037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45964.829821412037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45964.829821412037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45964.829821412037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45964.829821412037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45964.829821412037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45964.829821412037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45964.829821412037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45964.829821412037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45964.829821412037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45964.829821412037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45964.829821412037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45964.829821412037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45964.829821412037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45964.829821412037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45964.829821412037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45964.829821412037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45964.829821412037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45964.829821412037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45964.829821412037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45964.829821412037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45964.829821412037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45964.829821412037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45964.829821412037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45964.829821412037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45964.829821412037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45964.829821412037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45964.829821412037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45964.829821412037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45964.829821412037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45964.829821412037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45964.829821412037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45964.829821412037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45964.829821412037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45964.829821412037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45964.829821412037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45964.829821412037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45964.829821412037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45964.829821412037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45964.829821412037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45964.829821412037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45964.829821412037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45964.829821412037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45964.829821412037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45964.829821412037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45964.829821412037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45964.829821412037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45964.829821412037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45964.829821412037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45964.829821412037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45964.829821412037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45964.829821412037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45964.829821412037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45964.829821412037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45964.829821412037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45964.829821412037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45964.829821412037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45964.829821412037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45964.829821412037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45964.829821412037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45964.829821412037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45964.829821412037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45964.829821412037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45964.829821412037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45964.829821412037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45964.829821412037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45964.829821412037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45964.829821412037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45964.829821412037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45964.829821412037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45964.829821412037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45964.829821412037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45964.829821412037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45964.829821412037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45964.829821412037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45964.829821412037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45964.829821412037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45964.829821412037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45964.829821412037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45964.829821412037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45964.829821412037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45964.829821412037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45964.829821412037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45964.829821412037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45964.829821412037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45964.829821412037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45964.829821412037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45964.829821412037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45964.829821412037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45964.829821412037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45964.829821412037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45964.829821412037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45964.829821412037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45964.829821412037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45964.829821412037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45964.829821412037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45964.829821412037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45964.829821412037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45964.829821412037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45964.829821412037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45964.829821412037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45964.829821412037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45964.829821412037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45964.829821412037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45964.829821412037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45964.829821412037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45964.829821412037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45964.829821412037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45964.829821412037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45964.829821412037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45964.829821412037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45964.829821412037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45964.829821412037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45964.829821412037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45964.829821412037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45964.829821412037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45964.829821412037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45964.829821412037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45964.829821412037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45964.829821412037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45964.829821412037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45964.829821412037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45964.829821412037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45964.829821412037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45964.829821412037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45964.829821412037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45964.829821412037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45964.829821412037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45964.829821412037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45964.829821412037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45964.829821412037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45964.829821412037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45964.829821412037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45964.829821412037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45964.829821412037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45964.829821412037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45964.829821412037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45964.829821412037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45964.829821412037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45964.829821412037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45964.829821412037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45964.829821412037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45964.829821412037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45964.829821412037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45964.829821412037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45964.829821412037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45964.829821412037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45964.829821412037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45964.829821412037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45964.829821412037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45964.829821412037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45964.829821412037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45964.829821412037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45964.829821412037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45964.829821412037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45964.829821412037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45964.829821412037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45964.829821412037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45964.829821412037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45964.829821412037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45964.829821412037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45964.829821412037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45964.829821412037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45964.829821412037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52" ht="15"/>
    <row r="1253" ht="15"/>
    <row r="1257" ht="15"/>
    <row r="1258"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8" ca="1" si="0">IFERROR(NOW()-F2,"-")</f>
        <v>45964.829821180552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45964.829821180552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45964.829821180552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45964.829821180552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45964.829821180552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45964.829821180552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45964.829821180552</v>
      </c>
      <c r="H8" s="171"/>
      <c r="I8" s="169" t="str">
        <f>IFERROR(VLOOKUP(D8,DB!A:F,6,0),"")</f>
        <v/>
      </c>
      <c r="J8" s="169" t="str">
        <f>IFERROR(VLOOKUP(D8,DB!A:G,7,0),"")</f>
        <v/>
      </c>
      <c r="K8" s="172"/>
      <c r="L8" s="173" t="str">
        <f>IFERROR(VLOOKUP(D8,DB!A:I,9,0),"")</f>
        <v/>
      </c>
    </row>
    <row r="9" spans="1:16383" ht="31.5" customHeight="1">
      <c r="A9" s="103"/>
      <c r="B9" s="102" t="str">
        <f>IFERROR(VLOOKUP(D9,DB!A:K,11,0),"")</f>
        <v/>
      </c>
      <c r="C9" s="104"/>
      <c r="D9" s="102"/>
      <c r="E9" s="105"/>
      <c r="F9" s="106"/>
      <c r="G9" s="76">
        <f ca="1">IFERROR(NOW()-F9,"-")</f>
        <v>45964.829821180552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45964.829821180552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45964.829821180552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45964.829821180552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45964.829821180552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45964.829821180552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45964.829821180552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45964.829821180552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45964.829821180552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45964.829821180552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45964.829821180552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45964.829821180552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45964.829821180552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45964.829821180552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45964.829821180552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45964.829821180552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45964.829821180552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45964.829821180552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45964.829821180552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45964.829821180552</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2025-11-03T16:56:51Z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