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 documentId="120_S{2AC9BD13-BADA-5192-A53E-5A8FF88502F6}" xr6:coauthVersionLast="47" xr6:coauthVersionMax="47" xr10:uidLastSave="{02C1048B-3EE2-4638-918F-CFFA69DFE670}"/>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<sst xmlns="http://schemas.openxmlformats.org/spreadsheetml/2006/main" count="180271" uniqueCount="39121">
  <si>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</si>
  <si>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</si>
  <si>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</si>
  <si>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</si>
  <si>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</si>
  <si>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</si>
  <si>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</si>
  <si>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</si>
  <si>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</si>
  <si>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</si>
  <si>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</si>
  <si>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</si>
  <si>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</si>
  <si>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</si>
  <si>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</si>
  <si>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</si>
  <si>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</si>
  <si>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</si>
  <si>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</si>
  <si>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</si>
  <si>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</si>
  <si>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</si>
  <si>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</si>
  <si>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</si>
  <si>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</si>
  <si>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</si>
  <si>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</si>
  <si>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</si>
  <si>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</si>
  <si>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</si>
  <si>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</si>
  <si>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</si>
  <si>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</si>
  <si>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</si>
  <si>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</si>
  <si>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</si>
  <si>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</si>
  <si>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</si>
  <si>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</si>
  <si>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</si>
  <si>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</si>
  <si>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</si>
  <si>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</si>
  <si>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</si>
  <si>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</si>
  <si>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</si>
  <si>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</si>
  <si>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</si>
  <si>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</si>
  <si>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</si>
  <si>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</si>
  <si>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</si>
  <si>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</si>
  <si>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</si>
  <si>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</si>
  <si>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</si>
  <si>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</si>
  <si>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</si>
  <si>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</si>
  <si>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</si>
  <si>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</si>
  <si>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</si>
  <si>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</si>
  <si>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</si>
  <si>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</si>
  <si>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</si>
  <si>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</si>
  <si>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</si>
  <si>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</si>
  <si>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</si>
  <si>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</si>
  <si>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</si>
  <si>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</si>
  <si>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</si>
  <si>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</si>
  <si>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</si>
  <si>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</si>
  <si>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</si>
  <si>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</si>
  <si>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</si>
  <si>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</si>
  <si>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</si>
  <si>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</si>
  <si>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</si>
  <si>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</si>
  <si>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</si>
  <si>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</si>
  <si>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</si>
  <si>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</si>
  <si>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</si>
  <si>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</si>
  <si>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</si>
  <si>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</si>
  <si>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</si>
  <si>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</si>
  <si>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</si>
  <si>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</si>
  <si>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</si>
  <si>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</si>
  <si>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</si>
  <si>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</si>
  <si>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</si>
  <si>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</si>
  <si>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</si>
  <si>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</si>
  <si>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</si>
  <si>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</si>
  <si>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</si>
  <si>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</si>
  <si>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</si>
  <si>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</si>
  <si>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</si>
  <si>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</si>
  <si>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</si>
  <si>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</si>
  <si>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</si>
  <si>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</si>
  <si>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</si>
  <si>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</si>
  <si>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</si>
  <si>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</si>
  <si>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</si>
  <si>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</si>
  <si>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</si>
  <si>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</si>
  <si>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</si>
  <si>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</si>
  <si>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</si>
  <si>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</si>
  <si>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</si>
  <si>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</si>
  <si>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</si>
  <si>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</si>
  <si>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</si>
  <si>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</si>
  <si>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</si>
  <si>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</si>
  <si>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</si>
  <si>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</si>
  <si>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</si>
  <si>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</si>
  <si>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</si>
  <si>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</si>
  <si>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</si>
  <si>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</si>
  <si>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</si>
  <si>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</si>
  <si>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</si>
  <si>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</si>
  <si>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</si>
  <si>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</si>
  <si>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</si>
  <si>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</si>
  <si>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</si>
  <si>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</si>
  <si>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</si>
  <si>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</si>
  <si>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</si>
  <si>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</si>
  <si>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</si>
  <si>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</si>
  <si>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</si>
  <si>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</si>
  <si>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</si>
  <si>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</si>
  <si>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</si>
  <si>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</si>
  <si>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</si>
  <si>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</si>
  <si>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</si>
  <si>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</si>
  <si>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</si>
  <si>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</si>
  <si>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</si>
  <si>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</si>
  <si>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</si>
  <si>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</si>
  <si>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</si>
  <si>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</si>
  <si>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</si>
  <si>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</si>
  <si>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</si>
  <si>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</si>
  <si>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</si>
  <si>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</si>
  <si>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</si>
  <si>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</si>
  <si>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</si>
  <si>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</si>
  <si>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</si>
  <si>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</si>
  <si>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</si>
  <si>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</si>
  <si>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</si>
  <si>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</si>
  <si>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</si>
  <si>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</si>
  <si>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</si>
  <si>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</si>
  <si>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</si>
  <si>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</si>
  <si>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</si>
  <si>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</si>
  <si>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</si>
  <si>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</si>
  <si>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</si>
  <si>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</si>
  <si>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</si>
  <si>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</si>
  <si>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</si>
  <si>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</si>
  <si>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</si>
  <si>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</si>
  <si>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</si>
  <si>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</si>
  <si>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</si>
  <si>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</si>
  <si>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</si>
  <si>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</si>
  <si>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</si>
  <si>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</si>
  <si>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</si>
  <si>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</si>
  <si>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</si>
  <si>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</si>
  <si>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</si>
  <si>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</si>
  <si>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</si>
  <si>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</si>
  <si>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</si>
  <si>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</si>
  <si>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</si>
  <si>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</si>
  <si>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</si>
  <si>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</si>
  <si>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</si>
  <si>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</si>
  <si>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</si>
  <si>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</si>
  <si>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</si>
  <si>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</si>
  <si>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</si>
  <si>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</si>
  <si>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</si>
  <si>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</si>
  <si>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</si>
  <si>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</si>
  <si>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</si>
  <si>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</si>
  <si>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</si>
  <si>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</si>
  <si>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</si>
  <si>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</si>
  <si>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</si>
  <si>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</si>
  <si>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</si>
  <si>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</si>
  <si>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</si>
  <si>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</si>
  <si>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</si>
  <si>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</si>
  <si>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</si>
  <si>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</si>
  <si>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</si>
  <si>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</si>
  <si>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</si>
  <si>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</si>
  <si>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</si>
  <si>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</si>
  <si>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</si>
  <si>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</si>
  <si>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</si>
  <si>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</si>
  <si>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</si>
  <si>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</si>
  <si>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</si>
  <si>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</si>
  <si>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</si>
  <si>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</si>
  <si>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</si>
  <si>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</si>
  <si>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</si>
  <si>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</si>
  <si>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</si>
  <si>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</si>
  <si>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</si>
  <si>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</si>
  <si>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</si>
  <si>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</si>
  <si>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</si>
  <si>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</si>
  <si>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</si>
  <si>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</si>
  <si>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</si>
  <si>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</si>
  <si>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</si>
  <si>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</si>
  <si>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</si>
  <si>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</si>
  <si>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</si>
  <si>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</si>
  <si>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</si>
  <si>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</si>
  <si>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</si>
  <si>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</si>
  <si>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</si>
  <si>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</si>
  <si>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</si>
  <si>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</si>
  <si>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</si>
  <si>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</si>
  <si>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</si>
  <si>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</si>
  <si>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</si>
  <si>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</si>
  <si>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</si>
  <si>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</si>
  <si>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</si>
  <si>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</si>
  <si>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</si>
  <si>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</si>
  <si>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</si>
  <si>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</si>
  <si>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</si>
  <si>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</si>
  <si>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</si>
  <si>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</si>
  <si>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</si>
  <si>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</si>
  <si>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</si>
  <si>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</si>
  <si>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</si>
  <si>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</si>
  <si>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</si>
  <si>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</si>
  <si>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</si>
  <si>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</si>
  <si>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</si>
  <si>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</si>
  <si>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</si>
  <si>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</si>
  <si>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</si>
  <si>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</si>
  <si>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</si>
  <si>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</si>
  <si>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</si>
  <si>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</si>
  <si>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</si>
  <si>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</si>
  <si>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</si>
  <si>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</si>
  <si>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</si>
  <si>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</si>
  <si>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</si>
  <si>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</si>
  <si>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</si>
  <si>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</si>
  <si>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</si>
  <si>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</si>
  <si>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</si>
  <si>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</si>
  <si>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</si>
  <si>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</si>
  <si>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</si>
  <si>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</si>
  <si>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</si>
  <si>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</si>
  <si>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</si>
  <si>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</si>
  <si>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</si>
  <si>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</si>
  <si>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</si>
  <si>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</si>
  <si>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</si>
  <si>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</si>
  <si>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</si>
  <si>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</si>
  <si>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</si>
  <si>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</si>
  <si>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</si>
  <si>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</si>
  <si>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</si>
  <si>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</si>
  <si>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</si>
  <si>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</si>
  <si>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</si>
  <si>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</si>
  <si>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</si>
  <si>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</si>
  <si>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</si>
  <si>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</si>
  <si>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</si>
  <si>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</si>
  <si>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</si>
  <si>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</si>
  <si>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</si>
  <si>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</si>
  <si>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</si>
  <si>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</si>
  <si>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</si>
  <si>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</si>
  <si>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</si>
  <si>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</si>
  <si>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</si>
  <si>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</si>
  <si>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</si>
  <si>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</si>
  <si>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</si>
  <si>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</si>
  <si>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</si>
  <si>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</si>
  <si>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</si>
  <si>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</si>
  <si>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</si>
  <si>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</si>
  <si>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</si>
  <si>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</si>
  <si>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</si>
  <si>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</si>
  <si>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</si>
  <si>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</si>
  <si>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</si>
  <si>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</si>
  <si>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</si>
  <si>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</si>
  <si>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</si>
  <si>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</si>
  <si>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</si>
  <si>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</si>
  <si>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</si>
  <si>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</si>
  <si>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</si>
  <si>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</si>
  <si>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</si>
  <si>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</si>
  <si>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</si>
  <si>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</si>
  <si>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</si>
  <si>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</si>
  <si>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</si>
  <si>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</si>
  <si>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</si>
  <si>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</si>
  <si>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</si>
  <si>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</si>
  <si>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</si>
  <si>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</si>
  <si>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</si>
  <si>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</si>
  <si>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</si>
  <si>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</si>
  <si>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</si>
  <si>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</si>
  <si>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</si>
  <si>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</si>
  <si>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</si>
  <si>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</si>
  <si>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</si>
  <si>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</si>
  <si>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</si>
  <si>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</si>
  <si>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</si>
  <si>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</si>
  <si>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</si>
  <si>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</si>
  <si>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</si>
  <si>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</si>
  <si>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</si>
  <si>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</si>
  <si>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</si>
  <si>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</si>
  <si>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</si>
  <si>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</si>
  <si>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</si>
  <si>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</si>
  <si>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</si>
  <si>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</si>
  <si>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</si>
  <si>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</si>
  <si>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</si>
  <si>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</si>
  <si>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</si>
  <si>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</si>
  <si>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</si>
  <si>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</si>
  <si>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</si>
  <si>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</si>
  <si>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</si>
  <si>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</si>
  <si>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</si>
  <si>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</si>
  <si>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</si>
  <si>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</si>
  <si>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</si>
  <si>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</si>
  <si>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</si>
  <si>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</si>
  <si>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</si>
  <si>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</si>
  <si>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</si>
  <si>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</si>
  <si>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</si>
  <si>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</si>
  <si>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</si>
  <si>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</si>
  <si>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</si>
  <si>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</si>
  <si>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</si>
  <si>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</si>
  <si>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</si>
  <si>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</si>
  <si>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</si>
  <si>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</si>
  <si>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</si>
  <si>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</si>
  <si>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</si>
  <si>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</si>
  <si>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</si>
  <si>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</si>
  <si>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</si>
  <si>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</si>
  <si>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</si>
  <si>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</si>
  <si>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</si>
  <si>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</si>
  <si>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</si>
  <si>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</si>
  <si>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</si>
  <si>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</si>
  <si>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</si>
  <si>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</si>
  <si>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</si>
  <si>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</si>
  <si>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</si>
  <si>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</si>
  <si>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</si>
  <si>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</si>
  <si>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</si>
  <si>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</si>
  <si>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</si>
  <si>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</si>
  <si>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</si>
  <si>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</si>
  <si>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</si>
  <si>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</si>
  <si>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</si>
  <si>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</si>
  <si>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</si>
  <si>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</si>
  <si>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</si>
  <si>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</si>
  <si>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</si>
  <si>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</si>
  <si>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</si>
  <si>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</si>
  <si>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</si>
  <si>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</si>
  <si>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</si>
  <si>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</si>
  <si>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</si>
  <si>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</si>
  <si>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</si>
  <si>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</si>
  <si>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</si>
  <si>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</si>
  <si>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</si>
  <si>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</si>
  <si>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</si>
  <si>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</si>
  <si>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</si>
  <si>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</si>
  <si>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</si>
  <si>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</si>
  <si>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</si>
  <si>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</si>
  <si>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</si>
  <si>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</si>
  <si>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</si>
  <si>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</si>
  <si>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</si>
  <si>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</si>
  <si>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</si>
  <si>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</si>
  <si>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</si>
  <si>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</si>
  <si>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</si>
  <si>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</si>
  <si>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</si>
  <si>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</si>
  <si>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</si>
  <si>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</si>
  <si>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</si>
  <si>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</si>
  <si>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</si>
  <si>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</si>
  <si>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</si>
  <si>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</si>
  <si>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</si>
  <si>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</si>
  <si>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</si>
  <si>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</si>
  <si>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</si>
  <si>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</si>
  <si>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</si>
  <si>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</si>
  <si>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</si>
  <si>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</si>
  <si>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</si>
  <si>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</si>
  <si>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</si>
  <si>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</si>
  <si>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</si>
  <si>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</si>
  <si>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</si>
  <si>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</si>
  <si>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</si>
  <si>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</si>
  <si>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</si>
  <si>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</si>
  <si>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</si>
  <si>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</si>
  <si>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</si>
  <si>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</si>
  <si>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</si>
  <si>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</si>
  <si>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</si>
  <si>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</si>
  <si>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</si>
  <si>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</si>
  <si>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</si>
  <si>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</si>
  <si>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</si>
  <si>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</si>
  <si>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</si>
  <si>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</si>
  <si>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</si>
  <si>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</si>
  <si>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</si>
  <si>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</si>
  <si>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</si>
  <si>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</si>
  <si>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</si>
  <si>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</si>
  <si>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</si>
  <si>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</si>
  <si>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</si>
  <si>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</si>
  <si>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</si>
  <si>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</si>
  <si>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</si>
  <si>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</si>
  <si>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</si>
  <si>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</si>
  <si>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</si>
  <si>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</si>
  <si>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</si>
  <si>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</si>
  <si>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</si>
  <si>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</si>
  <si>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</si>
  <si>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</si>
  <si>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</si>
  <si>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</si>
  <si>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</si>
  <si>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</si>
  <si>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</si>
  <si>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</si>
  <si>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</si>
  <si>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</si>
  <si>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</si>
  <si>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</si>
  <si>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</si>
  <si>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</si>
  <si>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</si>
  <si>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</si>
  <si>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</si>
  <si>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</si>
  <si>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</si>
  <si>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</si>
  <si>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</si>
  <si>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</si>
  <si>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</si>
  <si>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</si>
  <si>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</si>
  <si>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</si>
  <si>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</si>
  <si>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</si>
  <si>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</si>
  <si>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</si>
  <si>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</si>
  <si>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</si>
  <si>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</si>
  <si>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</si>
  <si>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</si>
  <si>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</si>
  <si>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</si>
  <si>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</si>
  <si>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</si>
  <si>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</si>
  <si>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</si>
  <si>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</si>
  <si>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</si>
  <si>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</si>
  <si>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</si>
  <si>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</si>
  <si>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</si>
  <si>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</si>
  <si>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</si>
  <si>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</si>
  <si>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</si>
  <si>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</si>
  <si>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</si>
  <si>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</si>
  <si>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</si>
  <si>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</si>
  <si>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</si>
  <si>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</si>
  <si>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</si>
  <si>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</si>
  <si>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</si>
  <si>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</si>
  <si>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</si>
  <si>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</si>
  <si>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</si>
  <si>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</si>
  <si>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</si>
  <si>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</si>
  <si>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</si>
  <si>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</si>
  <si>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</si>
  <si>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</si>
  <si>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</si>
  <si>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</si>
  <si>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</si>
  <si>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</si>
  <si>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</si>
  <si>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</si>
  <si>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</si>
  <si>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</si>
  <si>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</si>
  <si>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</si>
  <si>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</si>
  <si>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</si>
  <si>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</si>
  <si>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</si>
  <si>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</si>
  <si>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</si>
  <si>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</si>
  <si>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</si>
  <si>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</si>
  <si>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</si>
  <si>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</si>
  <si>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</si>
  <si>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</si>
  <si>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</si>
  <si>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</si>
  <si>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</si>
  <si>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</si>
  <si>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</si>
  <si>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</si>
  <si>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</si>
  <si>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</si>
  <si>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</si>
  <si>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</si>
  <si>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</si>
  <si>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</si>
  <si>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</si>
  <si>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</si>
  <si>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</si>
  <si>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</si>
  <si>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</si>
  <si>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</si>
  <si>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</si>
  <si>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</si>
  <si>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</si>
  <si>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</si>
  <si>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</si>
  <si>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</si>
  <si>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</si>
  <si>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</si>
  <si>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</si>
  <si>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</si>
  <si>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</si>
  <si>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</si>
  <si>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</si>
  <si>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</si>
  <si>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</si>
  <si>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</si>
  <si>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</si>
  <si>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</si>
  <si>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</si>
  <si>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</si>
  <si>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</si>
  <si>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</si>
  <si>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</si>
  <si>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</si>
  <si>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</si>
  <si>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</si>
  <si>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</si>
  <si>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</si>
  <si>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</si>
  <si>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</si>
  <si>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</si>
  <si>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</si>
  <si>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</si>
  <si>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</si>
  <si>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</si>
  <si>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</si>
  <si>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</si>
  <si>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</si>
  <si>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</si>
  <si>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</si>
  <si>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</si>
  <si>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</si>
  <si>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</si>
  <si>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</si>
  <si>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</si>
  <si>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</si>
  <si>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</si>
  <si>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</si>
  <si>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</si>
  <si>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</si>
  <si>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</si>
  <si>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</si>
  <si>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</si>
  <si>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</si>
  <si>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</si>
  <si>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</si>
  <si>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</si>
  <si>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</si>
  <si>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</si>
  <si>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</si>
  <si>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</si>
  <si>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</si>
  <si>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</si>
  <si>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</si>
  <si>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</si>
  <si>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</si>
  <si>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</si>
  <si>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</si>
  <si>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</si>
  <si>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</si>
  <si>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</si>
  <si>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</si>
  <si>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</si>
  <si>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</si>
  <si>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</si>
  <si>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</si>
  <si>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</si>
  <si>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</si>
  <si>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</si>
  <si>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</si>
  <si>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</si>
  <si>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</si>
  <si>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</si>
  <si>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</si>
  <si>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</si>
  <si>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</si>
  <si>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</si>
  <si>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</si>
  <si>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</si>
  <si>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</si>
  <si>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</si>
  <si>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</si>
  <si>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</si>
  <si>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</si>
  <si>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</si>
  <si>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</si>
  <si>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</si>
  <si>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</si>
  <si>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</si>
  <si>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</si>
  <si>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</si>
  <si>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</si>
  <si>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</si>
  <si>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</si>
  <si>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</si>
  <si>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</si>
  <si>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</si>
  <si>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</si>
  <si>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</si>
  <si>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</si>
  <si>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</si>
  <si>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</si>
  <si>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</si>
  <si>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</si>
  <si>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</si>
  <si>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</si>
  <si>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</si>
  <si>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</si>
  <si>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</si>
  <si>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</si>
  <si>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</si>
  <si>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</si>
  <si>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</si>
  <si>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</si>
  <si>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</si>
  <si>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</si>
  <si>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</si>
  <si>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</si>
  <si>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</si>
  <si>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</si>
  <si>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</si>
  <si>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</si>
  <si>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</si>
  <si>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</si>
  <si>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</si>
  <si>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</si>
  <si>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</si>
  <si>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</si>
  <si>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</si>
  <si>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</si>
  <si>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</si>
  <si>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</si>
  <si>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</si>
  <si>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</si>
  <si>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</si>
  <si>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</si>
  <si>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</si>
  <si>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</si>
  <si>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</si>
  <si>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</si>
  <si>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</si>
  <si>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</si>
  <si>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</si>
  <si>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</si>
  <si>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</si>
  <si>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</si>
  <si>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</si>
  <si>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</si>
  <si>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</si>
  <si>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</si>
  <si>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</si>
  <si>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</si>
  <si>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</si>
  <si>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</si>
  <si>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</si>
  <si>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</si>
  <si>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</si>
  <si>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</si>
  <si>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</si>
  <si>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</si>
  <si>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</si>
  <si>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</si>
  <si>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</si>
  <si>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</si>
  <si>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</si>
  <si>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</si>
  <si>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</si>
  <si>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</si>
  <si>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</si>
  <si>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</si>
  <si>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</si>
  <si>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</si>
  <si>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</si>
  <si>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</si>
  <si>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</si>
  <si>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</si>
  <si>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</si>
  <si>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</si>
  <si>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</si>
  <si>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</si>
  <si>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</si>
  <si>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</si>
  <si>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</si>
  <si>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</si>
  <si>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</si>
  <si>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</si>
  <si>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</si>
  <si>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</si>
  <si>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</si>
  <si>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</si>
  <si>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</si>
  <si>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</si>
  <si>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</si>
  <si>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</si>
  <si>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</si>
  <si>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</si>
  <si>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</si>
  <si>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</si>
  <si>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</si>
  <si>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</si>
  <si>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</si>
  <si>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</si>
  <si>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</si>
  <si>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</si>
  <si>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</si>
  <si>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</si>
  <si>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</si>
  <si>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</si>
  <si>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</si>
  <si>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</si>
  <si>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</si>
  <si>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</si>
  <si>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</si>
  <si>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</si>
  <si>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</si>
  <si>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</si>
  <si>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</si>
  <si>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</si>
  <si>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</si>
  <si>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</si>
  <si>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</si>
  <si>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</si>
  <si>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</si>
  <si>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</si>
  <si>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</si>
  <si>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</si>
  <si>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</si>
  <si>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</si>
  <si>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</si>
  <si>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</si>
  <si>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</si>
  <si>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</si>
  <si>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</si>
  <si>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</si>
  <si>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</si>
  <si>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</si>
  <si>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</si>
  <si>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</si>
  <si>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</si>
  <si>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</si>
  <si>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</si>
  <si>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</si>
  <si>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</si>
  <si>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</si>
  <si>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</si>
  <si>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</si>
  <si>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</si>
  <si>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</si>
  <si>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</si>
  <si>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</si>
  <si>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</si>
  <si>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</si>
  <si>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</si>
  <si>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</si>
  <si>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</si>
  <si>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</si>
  <si>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</si>
  <si>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</si>
  <si>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</si>
  <si>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</si>
  <si>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</si>
  <si>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</si>
  <si>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</si>
  <si>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</si>
  <si>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</si>
  <si>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</si>
  <si>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</si>
  <si>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</si>
  <si>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</si>
  <si>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</si>
  <si>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</si>
  <si>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</si>
  <si>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</si>
  <si>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</si>
  <si>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</si>
  <si>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</si>
  <si>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</si>
  <si>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</si>
  <si>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</si>
  <si>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</si>
  <si>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</si>
  <si>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</si>
  <si>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</si>
  <si>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</si>
  <si>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</si>
  <si>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</si>
  <si>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</si>
  <si>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</si>
  <si>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</si>
  <si>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</si>
  <si>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</si>
  <si>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</si>
  <si>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</si>
  <si>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</si>
  <si>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</si>
  <si>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</si>
  <si>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</si>
  <si>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</si>
  <si>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</si>
  <si>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</si>
  <si>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</si>
  <si>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</si>
  <si>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</si>
  <si>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</si>
  <si>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</si>
  <si>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</si>
  <si>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</si>
  <si>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</si>
  <si>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</si>
  <si>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</si>
  <si>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</si>
  <si>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</si>
  <si>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</si>
  <si>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</si>
  <si>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</si>
  <si>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</si>
  <si>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</si>
  <si>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</si>
  <si>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</si>
  <si>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</si>
  <si>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</si>
  <si>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</si>
  <si>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</si>
  <si>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</si>
  <si>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</si>
  <si>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</si>
  <si>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</si>
  <si>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</si>
  <si>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</si>
  <si>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</si>
  <si>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</si>
  <si>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</si>
  <si>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</si>
  <si>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</si>
  <si>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</si>
  <si>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</si>
  <si>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</si>
  <si>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</si>
  <si>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</si>
  <si>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</si>
  <si>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</si>
  <si>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</si>
  <si>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</si>
  <si>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</si>
  <si>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</si>
  <si>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</si>
  <si>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</si>
  <si>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</si>
  <si>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</si>
  <si>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</si>
  <si>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</si>
  <si>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</si>
  <si>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</si>
  <si>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</si>
  <si>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</si>
  <si>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</si>
  <si>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</si>
  <si>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</si>
  <si>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</si>
  <si>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</si>
  <si>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</si>
  <si>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</si>
  <si>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</si>
  <si>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</si>
  <si>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</si>
  <si>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</si>
  <si>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</si>
  <si>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</si>
  <si>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</si>
  <si>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</si>
  <si>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</si>
  <si>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</si>
  <si>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</si>
  <si>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</si>
  <si>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</si>
  <si>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</si>
  <si>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</si>
  <si>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</si>
  <si>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</si>
  <si>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</si>
  <si>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</si>
  <si>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</si>
  <si>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</si>
  <si>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</si>
  <si>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</si>
  <si>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</si>
  <si>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</si>
  <si>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</si>
  <si>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</si>
  <si>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</si>
  <si>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</si>
  <si>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</si>
  <si>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</si>
  <si>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</si>
  <si>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</si>
  <si>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</si>
  <si>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</si>
  <si>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</si>
  <si>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</si>
  <si>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</si>
  <si>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</si>
  <si>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</si>
  <si>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</si>
  <si>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</si>
  <si>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</si>
  <si>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</si>
  <si>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</si>
  <si>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</si>
  <si>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</si>
  <si>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</si>
  <si>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</si>
  <si>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</si>
  <si>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</si>
  <si>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</si>
  <si>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</si>
  <si>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</si>
  <si>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</si>
  <si>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</si>
  <si>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</si>
  <si>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</si>
  <si>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</si>
  <si>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</si>
  <si>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</si>
  <si>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</si>
  <si>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</si>
  <si>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</si>
  <si>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</si>
  <si>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</si>
  <si>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</si>
  <si>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</si>
  <si>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</si>
  <si>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</si>
  <si>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</si>
  <si>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</si>
  <si>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</si>
  <si>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</si>
  <si>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</si>
  <si>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</si>
  <si>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</si>
  <si>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</si>
  <si>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</si>
  <si>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</si>
  <si>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</si>
  <si>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</si>
  <si>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</si>
  <si>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</si>
  <si>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</si>
  <si>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</si>
  <si>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</si>
  <si>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</si>
  <si>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</si>
  <si>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</si>
  <si>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</si>
  <si>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</si>
  <si>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</si>
  <si>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</si>
  <si>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</si>
  <si>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</si>
  <si>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</si>
  <si>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</si>
  <si>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</si>
  <si>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</si>
  <si>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</si>
  <si>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</si>
  <si>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</si>
  <si>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</si>
  <si>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</si>
  <si>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</si>
  <si>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</si>
  <si>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</si>
  <si>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</si>
  <si>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</si>
  <si>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</si>
  <si>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</si>
  <si>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</si>
  <si>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</si>
  <si>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</si>
  <si>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</si>
  <si>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</si>
  <si>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</si>
  <si>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</si>
  <si>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</si>
  <si>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</si>
  <si>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</si>
  <si>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</si>
  <si>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</si>
  <si>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</si>
  <si>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</si>
  <si>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</si>
  <si>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</si>
  <si>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</si>
  <si>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</si>
  <si>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</si>
  <si>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</si>
  <si>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</si>
  <si>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</si>
  <si>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</si>
  <si>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</si>
  <si>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</si>
  <si>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</si>
  <si>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</si>
  <si>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</si>
  <si>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</si>
  <si>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</si>
  <si>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</si>
  <si>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</si>
  <si>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</si>
  <si>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</si>
  <si>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</si>
  <si>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</si>
  <si>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</si>
  <si>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</si>
  <si>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</si>
  <si>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</si>
  <si>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</si>
  <si>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</si>
  <si>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</si>
  <si>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</si>
  <si>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</si>
  <si>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</si>
  <si>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</si>
  <si>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</si>
  <si>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</si>
  <si>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</si>
  <si>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</si>
  <si>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</si>
  <si>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</si>
  <si>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</si>
  <si>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</si>
  <si>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</si>
  <si>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</si>
  <si>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</si>
  <si>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</si>
  <si>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</si>
  <si>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</si>
  <si>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</si>
  <si>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</si>
  <si>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</si>
  <si>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</si>
  <si>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</si>
  <si>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</si>
  <si>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</si>
  <si>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</si>
  <si>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</si>
  <si>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</si>
  <si>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</si>
  <si>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</si>
  <si>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</si>
  <si>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</si>
  <si>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</si>
  <si>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</si>
  <si>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</si>
  <si>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</si>
  <si>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</si>
  <si>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</si>
  <si>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</si>
  <si>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</si>
  <si>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</si>
  <si>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</si>
  <si>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</si>
  <si>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</si>
  <si>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</si>
  <si>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</si>
  <si>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</si>
  <si>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</si>
  <si>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</si>
  <si>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</si>
  <si>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</si>
  <si>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</si>
  <si>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</si>
  <si>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</si>
  <si>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</si>
  <si>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</si>
  <si>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</si>
  <si>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</si>
  <si>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</si>
  <si>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</si>
  <si>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</si>
  <si>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</si>
  <si>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</si>
  <si>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</si>
  <si>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</si>
  <si>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</si>
  <si>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</si>
  <si>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</si>
  <si>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</si>
  <si>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</si>
  <si>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</si>
  <si>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</si>
  <si>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</si>
  <si>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</si>
  <si>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</si>
  <si>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</si>
  <si>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</si>
  <si>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</si>
  <si>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</si>
  <si>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</si>
  <si>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</si>
  <si>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</si>
  <si>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</si>
  <si>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</si>
  <si>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</si>
  <si>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</si>
  <si>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</si>
  <si>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</si>
  <si>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</si>
  <si>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</si>
  <si>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</si>
  <si>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</si>
  <si>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</si>
  <si>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</si>
  <si>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</si>
  <si>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</si>
  <si>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</si>
  <si>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</si>
  <si>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</si>
  <si>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</si>
  <si>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</si>
  <si>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</si>
  <si>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</si>
  <si>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</si>
  <si>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</si>
  <si>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</si>
  <si>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</si>
  <si>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</si>
  <si>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</si>
  <si>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</si>
  <si>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</si>
  <si>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</si>
  <si>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</si>
  <si>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</si>
  <si>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</si>
  <si>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</si>
  <si>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</si>
  <si>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</si>
  <si>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</si>
  <si>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</si>
  <si>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</si>
  <si>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</si>
  <si>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</si>
  <si>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</si>
  <si>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</si>
  <si>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</si>
  <si>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</si>
  <si>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</si>
  <si>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</si>
  <si>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</si>
  <si>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</si>
  <si>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</si>
  <si>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</si>
  <si>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</si>
  <si>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</si>
  <si>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</si>
  <si>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</si>
  <si>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</si>
  <si>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</si>
  <si>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</si>
  <si>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</si>
  <si>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</si>
  <si>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</si>
  <si>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</si>
  <si>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</si>
  <si>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</si>
  <si>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</si>
  <si>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</si>
  <si>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</si>
  <si>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</si>
  <si>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</si>
  <si>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</si>
  <si>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</si>
  <si>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</si>
  <si>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</si>
  <si>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</si>
  <si>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</si>
  <si>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</si>
  <si>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</si>
  <si>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</si>
  <si>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</si>
  <si>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</si>
  <si>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</si>
  <si>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</si>
  <si>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</si>
  <si>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</si>
  <si>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</si>
  <si>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</si>
  <si>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</si>
  <si>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</si>
  <si>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</si>
  <si>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</si>
  <si>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</si>
  <si>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</si>
  <si>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</si>
  <si>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</si>
  <si>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</si>
  <si>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</si>
  <si>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</si>
  <si>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</si>
  <si>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</si>
  <si>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</si>
  <si>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</si>
  <si>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</si>
  <si>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</si>
  <si>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</si>
  <si>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</si>
  <si>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</si>
  <si>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</si>
  <si>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</si>
  <si>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</si>
  <si>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</si>
  <si>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</si>
  <si>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</si>
  <si>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</si>
  <si>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</si>
  <si>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</si>
  <si>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</si>
  <si>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</si>
  <si>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</si>
  <si>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</si>
  <si>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</si>
  <si>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</si>
  <si>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</si>
  <si>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</si>
  <si>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</si>
  <si>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</si>
  <si>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</si>
  <si>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</si>
  <si>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</si>
  <si>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</si>
  <si>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</si>
  <si>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</si>
  <si>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</si>
  <si>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</si>
  <si>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</si>
  <si>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</si>
  <si>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</si>
  <si>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</si>
  <si>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</si>
  <si>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</si>
  <si>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</si>
  <si>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</si>
  <si>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</si>
  <si>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</si>
  <si>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</si>
  <si>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</si>
  <si>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</si>
  <si>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</si>
  <si>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</si>
  <si>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</si>
  <si>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</si>
  <si>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</si>
  <si>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</si>
  <si>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</si>
  <si>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</si>
  <si>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</si>
  <si>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</si>
  <si>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</si>
  <si>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</si>
  <si>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</si>
  <si>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</si>
  <si>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</si>
  <si>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</si>
  <si>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</si>
  <si>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</si>
  <si>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</si>
  <si>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</si>
  <si>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</si>
  <si>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</si>
  <si>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</si>
  <si>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</si>
  <si>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</si>
  <si>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</si>
  <si>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</si>
  <si>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</si>
  <si>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</si>
  <si>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</si>
  <si>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</si>
  <si>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</si>
  <si>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</si>
  <si>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</si>
  <si>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</si>
  <si>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</si>
  <si>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</si>
  <si>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</si>
  <si>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</si>
  <si>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</si>
  <si>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</si>
  <si>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</si>
  <si>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</si>
  <si>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</si>
  <si>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</si>
  <si>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</si>
  <si>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</si>
  <si>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</si>
  <si>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</si>
  <si>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</si>
  <si>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</si>
  <si>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</si>
  <si>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</si>
  <si>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</si>
  <si>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</si>
  <si>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</si>
  <si>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</si>
  <si>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</si>
  <si>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</si>
  <si>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</si>
  <si>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</si>
  <si>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</si>
  <si>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</si>
  <si>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</si>
  <si>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</si>
  <si>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</si>
  <si>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</si>
  <si>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</si>
  <si>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</si>
  <si>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</si>
  <si>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</si>
  <si>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</si>
  <si>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</si>
  <si>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</si>
  <si>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</si>
  <si>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</si>
  <si>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</si>
  <si>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</si>
  <si>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</si>
  <si>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</si>
  <si>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</si>
  <si>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</si>
  <si>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</si>
  <si>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</si>
  <si>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</si>
  <si>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</si>
  <si>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</si>
  <si>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</si>
  <si>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</si>
  <si>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</si>
  <si>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</si>
  <si>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</si>
  <si>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</si>
  <si>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</si>
  <si>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</si>
  <si>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</si>
  <si>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</si>
  <si>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</si>
  <si>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</si>
  <si>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</si>
  <si>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</si>
  <si>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</si>
  <si>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</si>
  <si>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</si>
  <si>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</si>
  <si>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</si>
  <si>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</si>
  <si>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</si>
  <si>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</si>
  <si>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</si>
  <si>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</si>
  <si>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</si>
  <si>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</si>
  <si>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</si>
  <si>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</si>
  <si>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</si>
  <si>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</si>
  <si>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</si>
  <si>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</si>
  <si>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</si>
  <si>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</si>
  <si>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</si>
  <si>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</si>
  <si>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</si>
  <si>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</si>
  <si>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</si>
  <si>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</si>
  <si>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</si>
  <si>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</si>
  <si>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</si>
  <si>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</si>
  <si>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</si>
  <si>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</si>
  <si>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</si>
  <si>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</si>
  <si>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</si>
  <si>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</si>
  <si>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</si>
  <si>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</si>
  <si>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</si>
  <si>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</si>
  <si>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</si>
  <si>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</si>
  <si>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</si>
  <si>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</si>
  <si>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</si>
  <si>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</si>
  <si>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</si>
  <si>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</si>
  <si>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</si>
  <si>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</si>
  <si>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</si>
  <si>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</si>
  <si>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</si>
  <si>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</si>
  <si>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</si>
  <si>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</si>
  <si>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</si>
  <si>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</si>
  <si>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</si>
  <si>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</si>
  <si>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</si>
  <si>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</si>
  <si>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</si>
  <si>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</si>
  <si>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</si>
  <si>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</si>
  <si>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</si>
  <si>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</si>
  <si>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</si>
  <si>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</si>
  <si>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</si>
  <si>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</si>
  <si>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</si>
  <si>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</si>
  <si>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</si>
  <si>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</si>
  <si>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</si>
  <si>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</si>
  <si>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</si>
  <si>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</si>
  <si>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</si>
  <si>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</si>
  <si>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</si>
  <si>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</si>
  <si>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</si>
  <si>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</si>
  <si>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</si>
  <si>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</si>
  <si>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</si>
  <si>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</si>
  <si>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</si>
  <si>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</si>
  <si>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</si>
  <si>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</si>
  <si>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</si>
  <si>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</si>
  <si>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</si>
  <si>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</si>
  <si>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</si>
  <si>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</si>
  <si>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</si>
  <si>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</si>
  <si>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</si>
  <si>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</si>
  <si>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</si>
  <si>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</si>
  <si>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</si>
  <si>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</si>
  <si>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</si>
  <si>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</si>
  <si>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</si>
  <si>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</si>
  <si>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</si>
  <si>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</si>
  <si>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</si>
  <si>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</si>
  <si>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</si>
  <si>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</si>
  <si>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</si>
  <si>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</si>
  <si>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</si>
  <si>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</si>
  <si>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</si>
  <si>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</si>
  <si>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</si>
  <si>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</si>
  <si>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</si>
  <si>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</si>
  <si>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</si>
  <si>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</si>
  <si>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</si>
  <si>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</si>
  <si>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</si>
  <si>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</si>
  <si>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</si>
  <si>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</si>
  <si>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</si>
  <si>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</si>
  <si>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</si>
  <si>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</si>
  <si>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</si>
  <si>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</si>
  <si>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</si>
  <si>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</si>
  <si>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</si>
  <si>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</si>
  <si>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</si>
  <si>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</si>
  <si>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</si>
  <si>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</si>
  <si>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</si>
  <si>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</si>
  <si>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</si>
  <si>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</si>
  <si>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</si>
  <si>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</si>
  <si>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</si>
  <si>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</si>
  <si>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</si>
  <si>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</si>
  <si>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</si>
  <si>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</si>
  <si>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</si>
  <si>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</si>
  <si>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</si>
  <si>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</si>
  <si>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</si>
  <si>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</si>
  <si>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</si>
  <si>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</si>
  <si>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</si>
  <si>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</si>
  <si>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</si>
  <si>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</si>
  <si>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</si>
  <si>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</si>
  <si>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</si>
  <si>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</si>
  <si>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</si>
  <si>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</si>
  <si>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</si>
  <si>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</si>
  <si>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</si>
  <si>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</si>
  <si>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</si>
  <si>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</si>
  <si>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</si>
  <si>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</si>
  <si>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</si>
  <si>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</si>
  <si>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</si>
  <si>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</si>
  <si>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</si>
  <si>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</si>
  <si>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</si>
  <si>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</si>
  <si>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</si>
  <si>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</si>
  <si>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</si>
  <si>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</si>
  <si>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</si>
  <si>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</si>
  <si>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</si>
  <si>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</si>
  <si>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</si>
  <si>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</si>
  <si>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</si>
  <si>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</si>
  <si>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</si>
  <si>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</si>
  <si>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</si>
  <si>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</si>
  <si>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</si>
  <si>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</si>
  <si>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</si>
  <si>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</si>
  <si>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</si>
  <si>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</si>
  <si>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</si>
  <si>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</si>
  <si>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</si>
  <si>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</si>
  <si>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</si>
  <si>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</si>
  <si>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</si>
  <si>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</si>
  <si>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</si>
  <si>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</si>
  <si>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</si>
  <si>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</si>
  <si>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</si>
  <si>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</si>
  <si>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</si>
  <si>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</si>
  <si>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</si>
  <si>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</si>
  <si>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</si>
  <si>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</si>
  <si>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</si>
  <si>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</si>
  <si>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</si>
  <si>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</si>
  <si>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</si>
  <si>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</si>
  <si>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</si>
  <si>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</si>
  <si>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</si>
  <si>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</si>
  <si>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</si>
  <si>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</si>
  <si>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</si>
  <si>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</si>
  <si>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</si>
  <si>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</si>
  <si>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</si>
  <si>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</si>
  <si>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</si>
  <si>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</si>
  <si>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</si>
  <si>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</si>
  <si>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</si>
  <si>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</si>
  <si>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</si>
  <si>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</si>
  <si>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</si>
  <si>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</si>
  <si>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</si>
  <si>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</si>
  <si>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</si>
  <si>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</si>
  <si>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</si>
  <si>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</si>
  <si>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</si>
  <si>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</si>
  <si>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</si>
  <si>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</si>
  <si>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</si>
  <si>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</si>
  <si>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</si>
  <si>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</si>
  <si>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</si>
  <si>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</si>
  <si>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</si>
  <si>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</si>
  <si>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</si>
  <si>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</si>
  <si>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</si>
  <si>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</si>
  <si>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</si>
  <si>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</si>
  <si>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</si>
  <si>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</si>
  <si>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</si>
  <si>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</si>
  <si>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</si>
  <si>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</si>
  <si>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</si>
  <si>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</si>
  <si>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</si>
  <si>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</si>
  <si>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</si>
  <si>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</si>
  <si>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</si>
  <si>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</si>
  <si>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</si>
  <si>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</si>
  <si>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</si>
  <si>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</si>
  <si>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</si>
  <si>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</si>
  <si>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</si>
  <si>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</si>
  <si>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</si>
  <si>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</si>
  <si>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</si>
  <si>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</si>
  <si>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</si>
  <si>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</si>
  <si>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</si>
  <si>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</si>
  <si>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</si>
  <si>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</si>
  <si>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</si>
  <si>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</si>
  <si>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</si>
  <si>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</si>
  <si>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</si>
  <si>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</si>
  <si>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</si>
  <si>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</si>
  <si>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</si>
  <si>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</si>
  <si>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</si>
  <si>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</si>
  <si>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</si>
  <si>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</si>
  <si>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</si>
  <si>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</si>
  <si>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</si>
  <si>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</si>
  <si>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</si>
  <si>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</si>
  <si>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</si>
  <si>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</si>
  <si>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</si>
  <si>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</si>
  <si>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</si>
  <si>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</si>
  <si>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</si>
  <si>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</si>
  <si>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</si>
  <si>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</si>
  <si>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</si>
  <si>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</si>
  <si>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</si>
  <si>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</si>
  <si>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</si>
  <si>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</si>
  <si>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</si>
  <si>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</si>
  <si>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</si>
  <si>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</si>
  <si>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</si>
  <si>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</si>
  <si>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</si>
  <si>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</si>
  <si>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</si>
  <si>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</si>
  <si>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</si>
  <si>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</si>
  <si>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</si>
  <si>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</si>
  <si>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</si>
  <si>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</si>
  <si>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</si>
  <si>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</si>
  <si>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</si>
  <si>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</si>
  <si>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</si>
  <si>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</si>
  <si>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</si>
  <si>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</si>
  <si>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</si>
  <si>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</si>
  <si>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</si>
  <si>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</si>
  <si>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</si>
  <si>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</si>
  <si>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</si>
  <si>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</si>
  <si>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</si>
  <si>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</si>
  <si>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</si>
  <si>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</si>
  <si>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</si>
  <si>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</si>
  <si>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</si>
  <si>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</si>
  <si>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</si>
  <si>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</si>
  <si>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</si>
  <si>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</si>
  <si>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</si>
  <si>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</si>
  <si>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</si>
  <si>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</si>
  <si>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</si>
  <si>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</si>
  <si>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</si>
  <si>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</si>
  <si>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</si>
  <si>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</si>
  <si>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</si>
  <si>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</si>
  <si>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</si>
  <si>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</si>
  <si>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</si>
  <si>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</si>
  <si>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</si>
  <si>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</si>
  <si>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</si>
  <si>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</si>
  <si>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</si>
  <si>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</si>
  <si>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</si>
  <si>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</si>
  <si>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</si>
  <si>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</si>
  <si>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</si>
  <si>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</si>
  <si>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</si>
  <si>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</si>
  <si>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</si>
  <si>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</si>
  <si>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</si>
  <si>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</si>
  <si>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</si>
  <si>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</si>
  <si>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</si>
  <si>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</si>
  <si>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</si>
  <si>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</si>
  <si>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</si>
  <si>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</si>
  <si>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</si>
  <si>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</si>
  <si>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</si>
  <si>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</si>
  <si>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</si>
  <si>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</si>
  <si>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</si>
  <si>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</si>
  <si>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</si>
  <si>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</si>
  <si>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</si>
  <si>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</si>
  <si>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</si>
  <si>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</si>
  <si>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</si>
  <si>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</si>
  <si>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</si>
  <si>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</si>
  <si>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</si>
  <si>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</si>
  <si>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</si>
  <si>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</si>
  <si>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</si>
  <si>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</si>
  <si>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</si>
  <si>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</si>
  <si>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</si>
  <si>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</si>
  <si>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</si>
  <si>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</si>
  <si>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</si>
  <si>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</si>
  <si>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</si>
  <si>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</si>
  <si>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</si>
  <si>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</si>
  <si>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</si>
  <si>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</si>
  <si>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</si>
  <si>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</si>
  <si>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</si>
  <si>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</si>
  <si>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</si>
  <si>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</si>
  <si>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</si>
  <si>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</si>
  <si>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</si>
  <si>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</si>
  <si>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</si>
  <si>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</si>
  <si>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</si>
  <si>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</si>
  <si>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</si>
  <si>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</si>
  <si>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</si>
  <si>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</si>
  <si>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</si>
  <si>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</si>
  <si>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</si>
  <si>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</si>
  <si>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</si>
  <si>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</si>
  <si>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</si>
  <si>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</si>
  <si>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</si>
  <si>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</si>
  <si>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</si>
  <si>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</si>
  <si>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</si>
  <si>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</si>
  <si>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</si>
  <si>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</si>
  <si>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</si>
  <si>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</si>
  <si>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</si>
  <si>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</si>
  <si>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</si>
  <si>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</si>
  <si>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</si>
  <si>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</si>
  <si>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</si>
  <si>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</si>
  <si>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</si>
  <si>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</si>
  <si>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</si>
  <si>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</si>
  <si>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</si>
  <si>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</si>
  <si>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</si>
  <si>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</si>
  <si>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</si>
  <si>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</si>
  <si>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</si>
  <si>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</si>
  <si>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</si>
  <si>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</si>
  <si>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</si>
  <si>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</si>
  <si>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</si>
  <si>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</si>
  <si>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</si>
  <si>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</si>
  <si>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</si>
  <si>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</si>
  <si>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</si>
  <si>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</si>
  <si>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</si>
  <si>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</si>
  <si>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</si>
  <si>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</si>
  <si>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</si>
  <si>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</si>
  <si>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</si>
  <si>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</si>
  <si>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</si>
  <si>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</si>
  <si>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</si>
  <si>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</si>
  <si>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</si>
  <si>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</si>
  <si>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</si>
  <si>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</si>
  <si>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</si>
  <si>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</si>
  <si>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</si>
  <si>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</si>
  <si>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</si>
  <si>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</si>
  <si>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</si>
  <si>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</si>
  <si>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</si>
  <si>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</si>
  <si>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</si>
  <si>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</si>
  <si>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</si>
  <si>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</si>
  <si>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</si>
  <si>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</si>
  <si>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</si>
  <si>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</si>
  <si>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</si>
  <si>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</si>
  <si>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</si>
  <si>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</si>
  <si>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</si>
  <si>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</si>
  <si>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</si>
  <si>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</si>
  <si>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</si>
  <si>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</si>
  <si>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</si>
  <si>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</si>
  <si>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</si>
  <si>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</si>
  <si>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</si>
  <si>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</si>
  <si>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</si>
  <si>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</si>
  <si>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</si>
  <si>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</si>
  <si>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</si>
  <si>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</si>
  <si>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</si>
  <si>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</si>
  <si>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</si>
  <si>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</si>
  <si>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</si>
  <si>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</si>
  <si>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</si>
  <si>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</si>
  <si>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</si>
  <si>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</si>
  <si>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</si>
  <si>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</si>
  <si>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</si>
  <si>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</si>
  <si>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</si>
  <si>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</si>
  <si>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</si>
  <si>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</si>
  <si>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</si>
  <si>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</si>
  <si>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</si>
  <si>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</si>
  <si>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</si>
  <si>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</si>
  <si>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</si>
  <si>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</si>
  <si>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</si>
  <si>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</si>
  <si>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</si>
  <si>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</si>
  <si>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</si>
  <si>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</si>
  <si>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</si>
  <si>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</si>
  <si>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</si>
  <si>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</si>
  <si>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</si>
  <si>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</si>
  <si>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</si>
  <si>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</si>
  <si>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</si>
  <si>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</si>
  <si>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</si>
  <si>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</si>
  <si>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</si>
  <si>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</si>
  <si>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</si>
  <si>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</si>
  <si>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</si>
  <si>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</si>
  <si>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</si>
  <si>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</si>
  <si>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</si>
  <si>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</si>
  <si>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</si>
  <si>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</si>
  <si>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</si>
  <si>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</si>
  <si>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</si>
  <si>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</si>
  <si>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</si>
  <si>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</si>
  <si>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</si>
  <si>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</si>
  <si>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</si>
  <si>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</si>
  <si>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</si>
  <si>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</si>
  <si>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</si>
  <si>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</si>
  <si>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</si>
  <si>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</si>
  <si>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</si>
  <si>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</si>
  <si>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</si>
  <si>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</si>
  <si>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</si>
  <si>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</si>
  <si>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</si>
  <si>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</si>
  <si>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</si>
  <si>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</si>
  <si>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</si>
  <si>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</si>
  <si>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</si>
  <si>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</si>
  <si>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</si>
  <si>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</si>
  <si>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</si>
  <si>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</si>
  <si>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</si>
  <si>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</si>
  <si>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</si>
  <si>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</si>
  <si>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</si>
  <si>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</si>
  <si>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</si>
  <si>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</si>
  <si>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</si>
  <si>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</si>
  <si>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</si>
  <si>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</si>
  <si>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</si>
  <si>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</si>
  <si>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</si>
  <si>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</si>
  <si>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</si>
  <si>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</si>
  <si>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</si>
  <si>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</si>
  <si>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</si>
  <si>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</si>
  <si>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</si>
  <si>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</si>
  <si>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</si>
  <si>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</si>
  <si>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</si>
  <si>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</si>
  <si>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</si>
  <si>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</si>
  <si>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</si>
  <si>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</si>
  <si>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</si>
  <si>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</si>
  <si>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</si>
  <si>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</si>
  <si>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</si>
  <si>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</si>
  <si>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</si>
  <si>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</si>
  <si>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</si>
  <si>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</si>
  <si>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</si>
  <si>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</si>
  <si>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</si>
  <si>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</si>
  <si>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</si>
  <si>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</si>
  <si>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</si>
  <si>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</si>
  <si>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</si>
  <si>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</si>
  <si>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</si>
  <si>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</si>
  <si>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</si>
  <si>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</si>
  <si>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</si>
  <si>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</si>
  <si>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</si>
  <si>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</si>
  <si>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</si>
  <si>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</si>
  <si>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</si>
  <si>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</si>
  <si>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</si>
  <si>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</si>
  <si>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</si>
  <si>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</si>
  <si>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</si>
  <si>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</si>
  <si>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</si>
  <si>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</si>
  <si>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</si>
  <si>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</si>
  <si>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</si>
  <si>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</si>
  <si>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</si>
  <si>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</si>
  <si>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</si>
  <si>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</si>
  <si>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</si>
  <si>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</si>
  <si>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</si>
  <si>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</si>
  <si>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</si>
  <si>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</si>
  <si>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</si>
  <si>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</si>
  <si>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</si>
  <si>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</si>
  <si>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</si>
  <si>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</si>
  <si>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</si>
  <si>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</si>
  <si>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</si>
  <si>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</si>
  <si>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</si>
  <si>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</si>
  <si>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</si>
  <si>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</si>
  <si>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</si>
  <si>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</si>
  <si>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</si>
  <si>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</si>
  <si>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</si>
  <si>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</si>
  <si>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</si>
  <si>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</si>
  <si>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</si>
  <si>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</si>
  <si>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</si>
  <si>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</si>
  <si>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</si>
  <si>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</si>
  <si>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</si>
  <si>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</si>
  <si>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</si>
  <si>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</si>
  <si>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</si>
  <si>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</si>
  <si>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</si>
  <si>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</si>
  <si>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</si>
  <si>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</si>
  <si>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</si>
  <si>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</si>
  <si>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</si>
  <si>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</si>
  <si>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</si>
  <si>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</si>
  <si>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</si>
  <si>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</si>
  <si>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</si>
  <si>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</si>
  <si>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</si>
  <si>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</si>
  <si>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</si>
  <si>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</si>
  <si>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</si>
  <si>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</si>
  <si>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</si>
  <si>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</si>
  <si>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</si>
  <si>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</si>
  <si>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</si>
  <si>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</si>
  <si>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</si>
  <si>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</si>
  <si>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</si>
  <si>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</si>
  <si>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</si>
  <si>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</si>
  <si>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</si>
  <si>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</si>
  <si>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</si>
  <si>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</si>
  <si>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</si>
  <si>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</si>
  <si>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</si>
  <si>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</si>
  <si>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</si>
  <si>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</si>
  <si>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</si>
  <si>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</si>
  <si>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</si>
  <si>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</si>
  <si>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</si>
  <si>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</si>
  <si>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</si>
  <si>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</si>
  <si>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</si>
  <si>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</si>
  <si>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</si>
  <si>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</si>
  <si>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</si>
  <si>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</si>
  <si>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</si>
  <si>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</si>
  <si>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</si>
  <si>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</si>
  <si>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</si>
  <si>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</si>
  <si>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</si>
  <si>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</si>
  <si>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</si>
  <si>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</si>
  <si>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</si>
  <si>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</si>
  <si>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</si>
  <si>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</si>
  <si>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</si>
  <si>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</si>
  <si>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</si>
  <si>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</si>
  <si>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</si>
  <si>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</si>
  <si>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</si>
  <si>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</si>
  <si>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</si>
  <si>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</si>
  <si>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</si>
  <si>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</si>
  <si>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</si>
  <si>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</si>
  <si>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</si>
  <si>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</si>
  <si>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</si>
  <si>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</si>
  <si>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</si>
  <si>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</si>
  <si>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</si>
  <si>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</si>
  <si>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</si>
  <si>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</si>
  <si>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</si>
  <si>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</si>
  <si>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</si>
  <si>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</si>
  <si>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</si>
  <si>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</si>
  <si>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</si>
  <si>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</si>
  <si>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</si>
  <si>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</si>
  <si>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</si>
  <si>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</si>
  <si>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</si>
  <si>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</si>
  <si>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</si>
  <si>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</si>
  <si>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</si>
  <si>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</si>
  <si>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</si>
  <si>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</si>
  <si>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</si>
  <si>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</si>
  <si>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</si>
  <si>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</si>
  <si>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</si>
  <si>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</si>
  <si>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</si>
  <si>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</si>
  <si>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</si>
  <si>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</si>
  <si>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</si>
  <si>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</si>
  <si>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</si>
  <si>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</si>
  <si>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</si>
  <si>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</si>
  <si>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</si>
  <si>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</si>
  <si>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</si>
  <si>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</si>
  <si>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</si>
  <si>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</si>
  <si>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</si>
  <si>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</si>
  <si>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</si>
  <si>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</si>
  <si>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</si>
  <si>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</si>
  <si>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</si>
  <si>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</si>
  <si>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</si>
  <si>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</si>
  <si>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</si>
  <si>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</si>
  <si>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</si>
  <si>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</si>
  <si>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</si>
  <si>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</si>
  <si>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</si>
  <si>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</si>
  <si>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</si>
  <si>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</si>
  <si>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</si>
  <si>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</si>
  <si>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</si>
  <si>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</si>
  <si>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</si>
  <si>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</si>
  <si>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</si>
  <si>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</si>
  <si>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</si>
  <si>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</si>
  <si>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</si>
  <si>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</si>
  <si>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</si>
  <si>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</si>
  <si>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</si>
  <si>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</si>
  <si>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</si>
  <si>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</si>
  <si>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</si>
  <si>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</si>
  <si>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</si>
  <si>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</si>
  <si>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</si>
  <si>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</si>
  <si>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</si>
  <si>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</si>
  <si>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</si>
  <si>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</si>
  <si>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</si>
  <si>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</si>
  <si>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</si>
  <si>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</si>
  <si>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</si>
  <si>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</si>
  <si>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</si>
  <si>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</si>
  <si>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</si>
  <si>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</si>
  <si>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</si>
  <si>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</si>
  <si>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</si>
  <si>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</si>
  <si>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</si>
  <si>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</si>
  <si>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</si>
  <si>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</si>
  <si>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</si>
  <si>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</si>
  <si>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</si>
  <si>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</si>
  <si>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</si>
  <si>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</si>
  <si>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</si>
  <si>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</si>
  <si>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</si>
  <si>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</si>
  <si>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</si>
  <si>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</si>
  <si>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</si>
  <si>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</si>
  <si>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</si>
  <si>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</si>
  <si>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</si>
  <si>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</si>
  <si>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</si>
  <si>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</si>
  <si>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</si>
  <si>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</si>
  <si>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</si>
  <si>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</si>
  <si>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</si>
  <si>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</si>
  <si>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</si>
  <si>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</si>
  <si>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</si>
  <si>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</si>
  <si>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</si>
  <si>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</si>
  <si>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</si>
  <si>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</si>
  <si>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</si>
  <si>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</si>
  <si>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</si>
  <si>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</si>
  <si>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</si>
  <si>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</si>
  <si>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</si>
  <si>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</si>
  <si>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</si>
  <si>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</si>
  <si>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</si>
  <si>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</si>
  <si>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</si>
  <si>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</si>
  <si>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</si>
  <si>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</si>
  <si>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</si>
  <si>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</si>
  <si>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</si>
  <si>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</si>
  <si>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</si>
  <si>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</si>
  <si>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</si>
  <si>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</si>
  <si>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</si>
  <si>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</si>
  <si>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</si>
  <si>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</si>
  <si>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</si>
  <si>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</si>
  <si>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</si>
  <si>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</si>
  <si>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</si>
  <si>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</si>
  <si>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</si>
  <si>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</si>
  <si>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</si>
  <si>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</si>
  <si>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</si>
  <si>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</si>
  <si>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</si>
  <si>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</si>
  <si>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</si>
  <si>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</si>
  <si>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</si>
  <si>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</si>
  <si>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</si>
  <si>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</si>
  <si>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</si>
  <si>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</si>
  <si>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</si>
  <si>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</si>
  <si>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</si>
  <si>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</si>
  <si>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</si>
  <si>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</si>
  <si>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</si>
  <si>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</si>
  <si>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</si>
  <si>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</si>
  <si>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</si>
  <si>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</si>
  <si>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</si>
  <si>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</si>
  <si>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</si>
  <si>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</si>
  <si>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</si>
  <si>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</si>
  <si>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</si>
  <si>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</si>
  <si>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</si>
  <si>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</si>
  <si>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</si>
  <si>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</si>
  <si>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</si>
  <si>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</si>
  <si>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</si>
  <si>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</si>
  <si>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</si>
  <si>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</si>
  <si>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</si>
  <si>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</si>
  <si>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</si>
  <si>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</si>
  <si>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</si>
  <si>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</si>
  <si>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</si>
  <si>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</si>
  <si>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</si>
  <si>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</si>
  <si>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</si>
  <si>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</si>
  <si>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</si>
  <si>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</si>
  <si>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</si>
  <si>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</si>
  <si>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</si>
  <si>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</si>
  <si>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</si>
  <si>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</si>
  <si>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</si>
  <si>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</si>
  <si>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</si>
  <si>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</si>
  <si>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</si>
  <si>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</si>
  <si>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</si>
  <si>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</si>
  <si>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</si>
  <si>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</si>
  <si>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</si>
  <si>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</si>
  <si>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</si>
  <si>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</si>
  <si>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</si>
  <si>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</si>
  <si>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</si>
  <si>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</si>
  <si>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</si>
  <si>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</si>
  <si>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</si>
  <si>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</si>
  <si>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</si>
  <si>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</si>
  <si>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</si>
  <si>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</si>
  <si>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</si>
  <si>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</si>
  <si>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</si>
  <si>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</si>
  <si>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</si>
  <si>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</si>
  <si>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</si>
  <si>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</si>
  <si>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</si>
  <si>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</si>
  <si>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</si>
  <si>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</si>
  <si>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</si>
  <si>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</si>
  <si>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</si>
  <si>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</si>
  <si>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</si>
  <si>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</si>
  <si>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</si>
  <si>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</si>
  <si>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</si>
  <si>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</si>
  <si>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</si>
  <si>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</si>
  <si>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</si>
  <si>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</si>
  <si>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</si>
  <si>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</si>
  <si>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</si>
  <si>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</si>
  <si>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</si>
  <si>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</si>
  <si>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</si>
  <si>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</si>
  <si>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</si>
  <si>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</si>
  <si>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</si>
  <si>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</si>
  <si>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</si>
  <si>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</si>
  <si>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</si>
  <si>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</si>
  <si>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</si>
  <si>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</si>
  <si>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</si>
  <si>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</si>
  <si>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</si>
  <si>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</si>
  <si>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</si>
  <si>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</si>
  <si>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</si>
  <si>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</si>
  <si>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</si>
  <si>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</si>
  <si>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</si>
  <si>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</si>
  <si>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</si>
  <si>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</si>
  <si>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</si>
  <si>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</si>
  <si>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</si>
  <si>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</si>
  <si>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</si>
  <si>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</si>
  <si>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</si>
  <si>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</si>
  <si>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</si>
  <si>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</si>
  <si>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</si>
  <si>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</si>
  <si>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</si>
  <si>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</si>
  <si>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</si>
  <si>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</si>
  <si>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</si>
  <si>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</si>
  <si>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</si>
  <si>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</si>
  <si>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</si>
  <si>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</si>
  <si>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</si>
  <si>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</si>
  <si>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</si>
  <si>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</si>
  <si>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</si>
  <si>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</si>
  <si>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</si>
  <si>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</si>
  <si>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</si>
  <si>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</si>
  <si>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</si>
  <si>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</si>
  <si>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</si>
  <si>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</si>
  <si>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</si>
  <si>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</si>
  <si>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</si>
  <si>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</si>
  <si>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</si>
  <si>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</si>
  <si>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</si>
  <si>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</si>
  <si>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</si>
  <si>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</si>
  <si>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</si>
  <si>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</si>
  <si>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</si>
  <si>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</si>
  <si>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</si>
  <si>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</si>
  <si>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</si>
  <si>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</si>
  <si>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</si>
  <si>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</si>
  <si>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</si>
  <si>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</si>
  <si>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</si>
  <si>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</si>
  <si>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</si>
  <si>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</si>
  <si>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</si>
  <si>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</si>
  <si>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</si>
  <si>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</si>
  <si>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</si>
  <si>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</si>
  <si>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</si>
  <si>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</si>
  <si>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</si>
  <si>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</si>
  <si>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</si>
  <si>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</si>
  <si>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</si>
  <si>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</si>
  <si>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</si>
  <si>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</si>
  <si>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</si>
  <si>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</si>
  <si>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</si>
  <si>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</si>
  <si>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</si>
  <si>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</si>
  <si>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</si>
  <si>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</si>
  <si>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</si>
  <si>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</si>
  <si>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</si>
  <si>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</si>
  <si>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</si>
  <si>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</si>
  <si>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</si>
  <si>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</si>
  <si>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</si>
  <si>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</si>
  <si>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</si>
  <si>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</si>
  <si>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</si>
  <si>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</si>
  <si>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</si>
  <si>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</si>
  <si>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</si>
  <si>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</si>
  <si>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</si>
  <si>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</si>
  <si>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</si>
  <si>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</si>
  <si>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</si>
  <si>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</si>
  <si>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</si>
  <si>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</si>
  <si>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</si>
  <si>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</si>
  <si>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</si>
  <si>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</si>
  <si>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</si>
  <si>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</si>
  <si>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</si>
  <si>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</si>
  <si>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</si>
  <si>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</si>
  <si>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</si>
  <si>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</si>
  <si>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</si>
  <si>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</si>
  <si>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</si>
  <si>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</si>
  <si>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</si>
  <si>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</si>
  <si>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</si>
  <si>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</si>
  <si>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</si>
  <si>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</si>
  <si>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</si>
  <si>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</si>
  <si>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</si>
  <si>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</si>
  <si>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</si>
  <si>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</si>
  <si>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</si>
  <si>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</si>
  <si>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</si>
  <si>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</si>
  <si>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</si>
  <si>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</si>
  <si>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</si>
  <si>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</si>
  <si>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</si>
  <si>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</si>
  <si>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</si>
  <si>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</si>
  <si>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</si>
  <si>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</si>
  <si>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</si>
  <si>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</si>
  <si>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</si>
  <si>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</si>
  <si>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</si>
  <si>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</si>
  <si>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</si>
  <si>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</si>
  <si>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</si>
  <si>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</si>
  <si>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</si>
  <si>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</si>
  <si>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</si>
  <si>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</si>
  <si>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</si>
  <si>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</si>
  <si>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</si>
  <si>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</si>
  <si>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</si>
  <si>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</si>
  <si>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</si>
  <si>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</si>
  <si>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</si>
  <si>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</si>
  <si>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</si>
  <si>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</si>
  <si>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</si>
  <si>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</si>
  <si>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</si>
  <si>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</si>
  <si>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</si>
  <si>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</si>
  <si>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</si>
  <si>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</si>
  <si>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</si>
  <si>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</si>
  <si>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</si>
  <si>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</si>
  <si>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</si>
  <si>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</si>
  <si>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</si>
  <si>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</si>
  <si>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</si>
  <si>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</si>
  <si>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</si>
  <si>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</si>
  <si>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</si>
  <si>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</si>
  <si>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</si>
  <si>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</si>
  <si>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</si>
  <si>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</si>
  <si>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</si>
  <si>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</si>
  <si>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</si>
  <si>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</si>
  <si>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</si>
  <si>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</si>
  <si>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</si>
  <si>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</si>
  <si>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</si>
  <si>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</si>
  <si>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</si>
  <si>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</si>
  <si>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</si>
  <si>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</si>
  <si>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</si>
  <si>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</si>
  <si>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</si>
  <si>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</si>
  <si>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</si>
  <si>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</si>
  <si>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</si>
  <si>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</si>
  <si>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</si>
  <si>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</si>
  <si>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</si>
  <si>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</si>
  <si>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</si>
  <si>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</si>
  <si>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</si>
  <si>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</si>
  <si>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</si>
  <si>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</si>
  <si>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</si>
  <si>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</si>
  <si>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</si>
  <si>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</si>
  <si>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</si>
  <si>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</si>
  <si>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</si>
  <si>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</si>
  <si>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</si>
  <si>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</si>
  <si>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</si>
  <si>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</si>
  <si>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</si>
  <si>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</si>
  <si>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</si>
  <si>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</si>
  <si>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</si>
  <si>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</si>
  <si>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</si>
  <si>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</si>
  <si>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</si>
  <si>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</si>
  <si>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</si>
  <si>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</si>
  <si>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</si>
  <si>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</si>
  <si>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</si>
  <si>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</si>
  <si>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</si>
  <si>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</si>
  <si>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</si>
  <si>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</si>
  <si>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</si>
  <si>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</si>
  <si>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</si>
  <si>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</si>
  <si>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</si>
  <si>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</si>
  <si>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</si>
  <si>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</si>
  <si>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</si>
  <si>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</si>
  <si>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</si>
  <si>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</si>
  <si>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</si>
  <si>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</si>
  <si>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</si>
  <si>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</si>
  <si>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</si>
  <si>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</si>
  <si>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</si>
  <si>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</si>
  <si>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</si>
  <si>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</si>
  <si>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</si>
  <si>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</si>
  <si>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</si>
  <si>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</si>
  <si>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</si>
  <si>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</si>
  <si>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</si>
  <si>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</si>
  <si>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</si>
  <si>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</si>
  <si>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</si>
  <si>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</si>
  <si>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</si>
  <si>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</si>
  <si>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</si>
  <si>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</si>
  <si>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</si>
  <si>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</si>
  <si>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</si>
  <si>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</si>
  <si>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</si>
  <si>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</si>
  <si>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</si>
  <si>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</si>
  <si>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</si>
  <si>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</si>
  <si>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</si>
  <si>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</si>
  <si>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</si>
  <si>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</si>
  <si>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</si>
  <si>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</si>
  <si>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</si>
  <si>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</si>
  <si>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</si>
  <si>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</si>
  <si>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</si>
  <si>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</si>
  <si>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</si>
  <si>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</si>
  <si>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</si>
  <si>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</si>
  <si>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</si>
  <si>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</si>
  <si>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</si>
  <si>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</si>
  <si>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</si>
  <si>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</si>
  <si>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</si>
  <si>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</si>
  <si>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</si>
  <si>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</si>
  <si>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</si>
  <si>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</si>
  <si>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</si>
  <si>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</si>
  <si>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</si>
  <si>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</si>
  <si>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</si>
  <si>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</si>
  <si>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</si>
  <si>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</si>
  <si>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</si>
  <si>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</si>
  <si>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</si>
  <si>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</si>
  <si>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</si>
  <si>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</si>
  <si>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</si>
  <si>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</si>
  <si>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</si>
  <si>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</si>
  <si>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</si>
  <si>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</si>
  <si>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</si>
  <si>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</si>
  <si>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</si>
  <si>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</si>
  <si>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</si>
  <si>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</si>
  <si>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</si>
  <si>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</si>
  <si>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</si>
  <si>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</si>
  <si>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</si>
  <si>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</si>
  <si>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</si>
  <si>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</si>
  <si>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</si>
  <si>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</si>
  <si>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</si>
  <si>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</si>
  <si>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</si>
  <si>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</si>
  <si>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</si>
  <si>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</si>
  <si>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</si>
  <si>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</si>
  <si>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</si>
  <si>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</si>
  <si>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</si>
  <si>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</si>
  <si>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</si>
  <si>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</si>
  <si>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</si>
  <si>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</si>
  <si>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</si>
  <si>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</si>
  <si>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</si>
  <si>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</si>
  <si>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</si>
  <si>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</si>
  <si>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</si>
  <si>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</si>
  <si>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</si>
  <si>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</si>
  <si>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</si>
  <si>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</si>
  <si>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</si>
  <si>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</si>
  <si>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</si>
  <si>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</si>
  <si>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</si>
  <si>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</si>
  <si>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</si>
  <si>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</si>
  <si>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</si>
  <si>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</si>
  <si>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</si>
  <si>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</si>
  <si>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</si>
  <si>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</si>
  <si>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</si>
  <si>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</si>
  <si>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</si>
  <si>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</si>
  <si>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</si>
  <si>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</si>
  <si>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</si>
  <si>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</si>
  <si>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</si>
  <si>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</si>
  <si>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</si>
  <si>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</si>
  <si>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</si>
  <si>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</si>
  <si>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</si>
  <si>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</si>
  <si>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</si>
  <si>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</si>
  <si>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</si>
  <si>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</si>
  <si>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</si>
  <si>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</si>
  <si>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</si>
  <si>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</si>
  <si>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</si>
  <si>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</si>
  <si>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</si>
  <si>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</si>
  <si>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</si>
  <si>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</si>
  <si>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</si>
  <si>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</si>
  <si>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</si>
  <si>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</si>
  <si>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</si>
  <si>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</si>
  <si>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</si>
  <si>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</si>
  <si>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</si>
  <si>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</si>
  <si>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</si>
  <si>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</si>
  <si>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</si>
  <si>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</si>
  <si>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</si>
  <si>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</si>
  <si>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</si>
  <si>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</si>
  <si>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</si>
  <si>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</si>
  <si>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</si>
  <si>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</si>
  <si>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</si>
  <si>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</si>
  <si>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</si>
  <si>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</si>
  <si>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</si>
  <si>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</si>
  <si>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</si>
  <si>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</si>
  <si>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</si>
  <si>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</si>
  <si>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</si>
  <si>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</si>
  <si>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</si>
  <si>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</si>
  <si>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</si>
  <si>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</si>
  <si>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</si>
  <si>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</si>
  <si>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</si>
  <si>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</si>
  <si>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</si>
  <si>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</si>
  <si>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</si>
  <si>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</si>
  <si>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</si>
  <si>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</si>
  <si>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</si>
  <si>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</si>
  <si>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</si>
  <si>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</si>
  <si>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</si>
  <si>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</si>
  <si>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</si>
  <si>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</si>
  <si>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</si>
  <si>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</si>
  <si>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</si>
  <si>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</si>
  <si>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</si>
  <si>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</si>
  <si>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</si>
  <si>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</si>
  <si>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</si>
  <si>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</si>
  <si>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</si>
  <si>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</si>
  <si>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</si>
  <si>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</si>
  <si>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</si>
  <si>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</si>
  <si>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</si>
  <si>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</si>
  <si>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</si>
  <si>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</si>
  <si>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</si>
  <si>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</si>
  <si>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</si>
  <si>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</si>
  <si>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</si>
  <si>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</si>
  <si>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</si>
  <si>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</si>
  <si>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</si>
  <si>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</si>
  <si>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</si>
  <si>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</si>
  <si>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</si>
  <si>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</si>
  <si>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</si>
  <si>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</si>
  <si>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</si>
  <si>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</si>
  <si>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</si>
  <si>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</si>
  <si>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</si>
  <si>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</si>
  <si>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</si>
  <si>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</si>
  <si>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</si>
  <si>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</si>
  <si>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</si>
  <si>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</si>
  <si>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</si>
  <si>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</si>
  <si>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</si>
  <si>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</si>
  <si>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</si>
  <si>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</si>
  <si>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</si>
  <si>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</si>
  <si>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</si>
  <si>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</si>
  <si>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</si>
  <si>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</si>
  <si>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</si>
  <si>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</si>
  <si>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</si>
  <si>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</si>
  <si>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</si>
  <si>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</si>
  <si>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</si>
  <si>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</si>
  <si>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</si>
  <si>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</si>
  <si>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</si>
  <si>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</si>
  <si>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</si>
  <si>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</si>
  <si>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</si>
  <si>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</si>
  <si>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</si>
  <si>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</si>
  <si>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</si>
  <si>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</si>
  <si>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</si>
  <si>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</si>
  <si>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</si>
  <si>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</si>
  <si>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</si>
  <si>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</si>
  <si>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</si>
  <si>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</si>
  <si>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</si>
  <si>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</si>
  <si>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</si>
  <si>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</si>
  <si>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</si>
  <si>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</si>
  <si>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</si>
  <si>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</si>
  <si>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</si>
  <si>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</si>
  <si>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</si>
  <si>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</si>
  <si>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</si>
  <si>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</si>
  <si>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</si>
  <si>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</si>
  <si>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</si>
  <si>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</si>
  <si>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</si>
  <si>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</si>
  <si>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</si>
  <si>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</si>
  <si>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</si>
  <si>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</si>
  <si>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</si>
  <si>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</si>
  <si>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</si>
  <si>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</si>
  <si>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</si>
  <si>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</si>
  <si>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</si>
  <si>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</si>
  <si>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</si>
  <si>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</si>
  <si>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</si>
  <si>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</si>
  <si>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</si>
  <si>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</si>
  <si>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</si>
  <si>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</si>
  <si>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</si>
  <si>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</si>
  <si>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</si>
  <si>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</si>
  <si>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</si>
  <si>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</si>
  <si>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</si>
  <si>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</si>
  <si>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</si>
  <si>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</si>
  <si>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</si>
  <si>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</si>
  <si>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</si>
  <si>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</si>
  <si>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</si>
  <si>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</si>
  <si>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</si>
  <si>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</si>
  <si>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</si>
  <si>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</si>
  <si>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</si>
  <si>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</si>
  <si>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</si>
  <si>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</si>
  <si>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</si>
  <si>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</si>
  <si>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</si>
  <si>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</si>
  <si>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</si>
  <si>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</si>
  <si>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</si>
  <si>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</si>
  <si>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</si>
  <si>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</si>
  <si>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</si>
  <si>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</si>
  <si>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</si>
  <si>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</si>
  <si>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</si>
  <si>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</si>
  <si>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</si>
  <si>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</si>
  <si>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</si>
  <si>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</si>
  <si>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</si>
  <si>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</si>
  <si>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</si>
  <si>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</si>
  <si>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</si>
  <si>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</si>
  <si>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</si>
  <si>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</si>
  <si>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</si>
  <si>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</si>
  <si>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</si>
  <si>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</si>
  <si>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</si>
  <si>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</si>
  <si>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</si>
  <si>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</si>
  <si>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</si>
  <si>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</si>
  <si>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</si>
  <si>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</si>
  <si>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</si>
  <si>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</si>
  <si>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</si>
  <si>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</si>
  <si>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</si>
  <si>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</si>
  <si>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</si>
  <si>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</si>
  <si>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</si>
  <si>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</si>
  <si>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</si>
  <si>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</si>
  <si>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</si>
  <si>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</si>
  <si>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</si>
  <si>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</si>
  <si>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</si>
  <si>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</si>
  <si>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</si>
  <si>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</si>
  <si>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</si>
  <si>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</si>
  <si>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</si>
  <si>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</si>
  <si>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</si>
  <si>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</si>
  <si>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</si>
  <si>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</si>
  <si>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</si>
  <si>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</si>
  <si>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</si>
  <si>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</si>
  <si>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</si>
  <si>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</si>
  <si>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</si>
  <si>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</si>
  <si>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</si>
  <si>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</si>
  <si>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</si>
  <si>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</si>
  <si>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</si>
  <si>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</si>
  <si>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</si>
  <si>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</si>
  <si>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</si>
  <si>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</si>
  <si>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</si>
  <si>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</si>
  <si>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</si>
  <si>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</si>
  <si>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</si>
  <si>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</si>
  <si>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</si>
  <si>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</si>
  <si>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</si>
  <si>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</si>
  <si>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</si>
  <si>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</si>
  <si>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</si>
  <si>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</si>
  <si>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</si>
  <si>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</si>
  <si>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</si>
  <si>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</si>
  <si>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</si>
  <si>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</si>
  <si>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</si>
  <si>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</si>
  <si>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</si>
  <si>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</si>
  <si>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</si>
  <si>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</si>
  <si>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</si>
  <si>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</si>
  <si>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</si>
  <si>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</si>
  <si>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</si>
  <si>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</si>
  <si>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</si>
  <si>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</si>
  <si>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</si>
  <si>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</si>
  <si>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</si>
  <si>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</si>
  <si>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</si>
  <si>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</si>
  <si>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</si>
  <si>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</si>
  <si>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</si>
  <si>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</si>
  <si>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</si>
  <si>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</si>
  <si>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</si>
  <si>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</si>
  <si>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</si>
  <si>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</si>
  <si>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</si>
  <si>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</si>
  <si>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</si>
  <si>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</si>
  <si>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</si>
  <si>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</si>
  <si>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</si>
  <si>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</si>
  <si>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</si>
  <si>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</si>
  <si>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</si>
  <si>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</si>
  <si>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</si>
  <si>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</si>
  <si>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</si>
  <si>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</si>
  <si>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</si>
  <si>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</si>
  <si>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</si>
  <si>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</si>
  <si>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</si>
  <si>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</si>
  <si>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</si>
  <si>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</si>
  <si>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</si>
  <si>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</si>
  <si>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</si>
  <si>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</si>
  <si>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</si>
  <si>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</si>
  <si>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</si>
  <si>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</si>
  <si>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</si>
  <si>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</si>
  <si>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</si>
  <si>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</si>
  <si>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</si>
  <si>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</si>
  <si>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</si>
  <si>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</si>
  <si>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</si>
  <si>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</si>
  <si>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</si>
  <si>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</si>
  <si>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</si>
  <si>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</si>
  <si>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</si>
  <si>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</si>
  <si>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</si>
  <si>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</si>
  <si>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</si>
  <si>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</si>
  <si>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</si>
  <si>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</si>
  <si>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</si>
  <si>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</si>
  <si>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</si>
  <si>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</si>
  <si>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</si>
  <si>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</si>
  <si>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</si>
  <si>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</si>
  <si>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</si>
  <si>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</si>
  <si>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</si>
  <si>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</si>
  <si>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</si>
  <si>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</si>
  <si>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</si>
  <si>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</si>
  <si>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</si>
  <si>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</si>
  <si>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</si>
  <si>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</si>
  <si>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</si>
  <si>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</si>
  <si>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</si>
  <si>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</si>
  <si>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</si>
  <si>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</si>
  <si>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</si>
  <si>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</si>
  <si>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</si>
  <si>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</si>
  <si>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</si>
  <si>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</si>
  <si>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</si>
  <si>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</si>
  <si>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</si>
  <si>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</si>
  <si>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</si>
  <si>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</si>
  <si>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</si>
  <si>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</si>
  <si>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</si>
  <si>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</si>
  <si>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</si>
  <si>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</si>
  <si>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</si>
  <si>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</si>
  <si>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</si>
  <si>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</si>
  <si>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</si>
  <si>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</si>
  <si>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</si>
  <si>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</si>
  <si>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</si>
  <si>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</si>
  <si>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</si>
  <si>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</si>
  <si>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</si>
  <si>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</si>
  <si>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</si>
  <si>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</si>
  <si>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</si>
  <si>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</si>
  <si>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</si>
  <si>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</si>
  <si>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</si>
  <si>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</si>
  <si>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</si>
  <si>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</si>
  <si>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</si>
  <si>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</si>
  <si>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</si>
  <si>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</si>
  <si>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</si>
  <si>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</si>
  <si>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</si>
  <si>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</si>
  <si>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</si>
  <si>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</si>
  <si>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</si>
  <si>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</si>
  <si>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</si>
  <si>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</si>
  <si>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</si>
  <si>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</si>
  <si>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</si>
  <si>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</si>
  <si>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</si>
  <si>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</si>
  <si>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</si>
  <si>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</si>
  <si>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</si>
  <si>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</si>
  <si>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</si>
  <si>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</si>
  <si>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</si>
  <si>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</si>
  <si>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</si>
  <si>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</si>
  <si>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</si>
  <si>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</si>
  <si>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</si>
  <si>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</si>
  <si>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</si>
  <si>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</si>
  <si>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</si>
  <si>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</si>
  <si>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</si>
  <si>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</si>
  <si>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</si>
  <si>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</si>
  <si>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</si>
  <si>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</si>
  <si>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</si>
  <si>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</si>
  <si>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</si>
  <si>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</si>
  <si>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</si>
  <si>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</si>
  <si>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</si>
  <si>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</si>
  <si>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</si>
  <si>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</si>
  <si>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</si>
  <si>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</si>
  <si>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</si>
  <si>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</si>
  <si>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</si>
  <si>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</si>
  <si>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</si>
  <si>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</si>
  <si>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</si>
  <si>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</si>
  <si>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</si>
  <si>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</si>
  <si>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</si>
  <si>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</si>
  <si>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</si>
  <si>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</si>
  <si>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</si>
  <si>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</si>
  <si>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</si>
  <si>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</si>
  <si>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</si>
  <si>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</si>
  <si>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</si>
  <si>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</si>
  <si>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</si>
  <si>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</si>
  <si>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</si>
  <si>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</si>
  <si>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</si>
  <si>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</si>
  <si>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</si>
  <si>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</si>
  <si>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</si>
  <si>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</si>
  <si>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</si>
  <si>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</si>
  <si>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</si>
  <si>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</si>
  <si>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</si>
  <si>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</si>
  <si>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</si>
  <si>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</si>
  <si>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</si>
  <si>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</si>
  <si>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</si>
  <si>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</si>
  <si>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</si>
  <si>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</si>
  <si>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</si>
  <si>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</si>
  <si>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</si>
  <si>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</si>
  <si>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</si>
  <si>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</si>
  <si>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</si>
  <si>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</si>
  <si>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</si>
  <si>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</si>
  <si>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</si>
  <si>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</si>
  <si>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</si>
  <si>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</si>
  <si>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</si>
  <si>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</si>
  <si>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</si>
  <si>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</si>
  <si>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</si>
  <si>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</si>
  <si>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</si>
  <si>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</si>
  <si>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</si>
  <si>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</si>
  <si>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</si>
  <si>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</si>
  <si>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</si>
  <si>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</si>
  <si>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</si>
  <si>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</si>
  <si>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</si>
  <si>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</si>
  <si>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</si>
  <si>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</si>
  <si>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</si>
  <si>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</si>
  <si>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</si>
  <si>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</si>
  <si>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</si>
  <si>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</si>
  <si>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</si>
  <si>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</si>
  <si>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</si>
  <si>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</si>
  <si>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</si>
  <si>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</si>
  <si>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</si>
  <si>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</si>
  <si>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</si>
  <si>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</si>
  <si>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</si>
  <si>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</si>
  <si>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</si>
  <si>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</si>
  <si>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</si>
  <si>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</si>
  <si>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</si>
  <si>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</si>
  <si>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</si>
  <si>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</si>
  <si>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</si>
  <si>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</si>
  <si>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</si>
  <si>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</si>
  <si>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</si>
  <si>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</si>
  <si>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</si>
  <si>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</si>
  <si>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</si>
  <si>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</si>
  <si>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</si>
  <si>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</si>
  <si>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</si>
  <si>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</si>
  <si>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</si>
  <si>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</si>
  <si>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</si>
  <si>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</si>
  <si>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</si>
  <si>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</si>
  <si>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</si>
  <si>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</si>
  <si>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</si>
  <si>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</si>
  <si>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</si>
  <si>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</si>
  <si>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</si>
  <si>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</si>
  <si>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</si>
  <si>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</si>
  <si>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</si>
  <si>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</si>
  <si>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</si>
  <si>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</si>
  <si>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</si>
  <si>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</si>
  <si>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</si>
  <si>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</si>
  <si>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</si>
  <si>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</si>
  <si>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</si>
  <si>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</si>
  <si>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</si>
  <si>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</si>
  <si>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</si>
  <si>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</si>
  <si>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</si>
  <si>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</si>
  <si>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</si>
  <si>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</si>
  <si>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</si>
  <si>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</si>
  <si>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</si>
  <si>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</si>
  <si>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</si>
  <si>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</si>
  <si>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</si>
  <si>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</si>
  <si>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</si>
  <si>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</si>
  <si>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</si>
  <si>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</si>
  <si>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</si>
  <si>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</si>
  <si>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</si>
  <si>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</si>
  <si>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</si>
  <si>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</si>
  <si>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</si>
  <si>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</si>
  <si>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</si>
  <si>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</si>
  <si>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</si>
  <si>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</si>
  <si>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</si>
  <si>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</si>
  <si>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</si>
  <si>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</si>
  <si>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</si>
  <si>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</si>
  <si>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</si>
  <si>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</si>
  <si>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</si>
  <si>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</si>
  <si>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</si>
  <si>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</si>
  <si>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</si>
  <si>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</si>
  <si>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</si>
  <si>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</si>
  <si>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</si>
  <si>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</si>
  <si>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</si>
  <si>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</si>
  <si>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</si>
  <si>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</si>
  <si>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</si>
  <si>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</si>
  <si>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</si>
  <si>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</si>
  <si>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</si>
  <si>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</si>
  <si>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</si>
  <si>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</si>
  <si>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</si>
  <si>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</si>
  <si>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</si>
  <si>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</si>
  <si>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</si>
  <si>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</si>
  <si>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</si>
  <si>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</si>
  <si>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</si>
  <si>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</si>
  <si>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</si>
  <si>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</si>
  <si>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</si>
  <si>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</si>
  <si>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</si>
  <si>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</si>
  <si>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</si>
  <si>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</si>
  <si>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</si>
  <si>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</si>
  <si>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</si>
  <si>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</si>
  <si>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</si>
  <si>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</si>
  <si>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</si>
  <si>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</si>
  <si>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</si>
  <si>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</si>
  <si>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</si>
  <si>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</si>
  <si>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</si>
  <si>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</si>
  <si>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</si>
  <si>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</si>
  <si>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</si>
  <si>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</si>
  <si>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</si>
  <si>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</si>
  <si>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</si>
  <si>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</si>
  <si>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</si>
  <si>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</si>
  <si>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</si>
  <si>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</si>
  <si>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</si>
  <si>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</si>
  <si>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</si>
  <si>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</si>
  <si>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</si>
  <si>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</si>
  <si>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</si>
  <si>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</si>
  <si>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</si>
  <si>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</si>
  <si>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</si>
  <si>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</si>
  <si>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</si>
  <si>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</si>
  <si>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</si>
  <si>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</si>
  <si>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</si>
  <si>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</si>
  <si>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</si>
  <si>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</si>
  <si>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</si>
  <si>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</si>
  <si>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</si>
  <si>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</si>
  <si>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</si>
  <si>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</si>
  <si>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</si>
  <si>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</si>
  <si>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</si>
  <si>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</si>
  <si>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</si>
  <si>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</si>
  <si>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</si>
  <si>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</si>
  <si>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</si>
  <si>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</si>
  <si>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</si>
  <si>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</si>
  <si>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</si>
  <si>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</si>
  <si>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</si>
  <si>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</si>
  <si>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</si>
  <si>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</si>
  <si>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</si>
  <si>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</si>
  <si>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</si>
  <si>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</si>
  <si>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</si>
  <si>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</si>
  <si>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</si>
  <si>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</si>
  <si>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</si>
  <si>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</si>
  <si>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</si>
  <si>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</si>
  <si>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</si>
  <si>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</si>
  <si>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</si>
  <si>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</si>
  <si>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</si>
  <si>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</si>
  <si>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</si>
  <si>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</si>
  <si>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</si>
  <si>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</si>
  <si>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</si>
  <si>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</si>
  <si>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</si>
  <si>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</si>
  <si>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</si>
  <si>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</si>
  <si>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</si>
  <si>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</si>
  <si>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</si>
  <si>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</si>
  <si>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</si>
  <si>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</si>
  <si>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</si>
  <si>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</si>
  <si>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</si>
  <si>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</si>
  <si>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</si>
  <si>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</si>
  <si>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</si>
  <si>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</si>
  <si>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</si>
  <si>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</si>
  <si>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</si>
  <si>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</si>
  <si>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</si>
  <si>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</si>
  <si>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</si>
  <si>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</si>
  <si>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</si>
  <si>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</si>
  <si>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</si>
  <si>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</si>
  <si>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</si>
  <si>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</si>
  <si>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</si>
  <si>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</si>
  <si>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</si>
  <si>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</si>
  <si>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</si>
  <si>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</si>
  <si>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</si>
  <si>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</si>
  <si>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</si>
  <si>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</si>
  <si>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</si>
  <si>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</si>
  <si>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</si>
  <si>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</si>
  <si>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</si>
  <si>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</si>
  <si>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</si>
  <si>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</si>
  <si>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</si>
  <si>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</si>
  <si>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</si>
  <si>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</si>
  <si>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</si>
  <si>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</si>
  <si>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</si>
  <si>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</si>
  <si>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</si>
  <si>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</si>
  <si>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</si>
  <si>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</si>
  <si>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</si>
  <si>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</si>
  <si>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</si>
  <si>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</si>
  <si>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</si>
  <si>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</si>
  <si>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</si>
  <si>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</si>
  <si>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</si>
  <si>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</si>
  <si>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</si>
  <si>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</si>
  <si>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</si>
  <si>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</si>
  <si>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</si>
  <si>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</si>
  <si>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</si>
  <si>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</si>
  <si>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</si>
  <si>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</si>
  <si>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</si>
  <si>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</si>
  <si>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</si>
  <si>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</si>
  <si>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</si>
  <si>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</si>
  <si>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</si>
  <si>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</si>
  <si>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</si>
  <si>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</si>
  <si>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</si>
  <si>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</si>
  <si>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</si>
  <si>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</si>
  <si>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</si>
  <si>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</si>
  <si>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</si>
  <si>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</si>
  <si>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</si>
  <si>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</si>
  <si>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</si>
  <si>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</si>
  <si>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</si>
  <si>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</si>
  <si>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</si>
  <si>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</si>
  <si>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</si>
  <si>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</si>
  <si>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</si>
  <si>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</si>
  <si>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</si>
  <si>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</si>
  <si>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</si>
  <si>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</si>
  <si>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</si>
  <si>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</si>
  <si>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</si>
  <si>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</si>
  <si>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</si>
  <si>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</si>
  <si>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</si>
  <si>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</si>
  <si>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</si>
  <si>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</si>
  <si>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</si>
  <si>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</si>
  <si>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</si>
  <si>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</si>
  <si>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</si>
  <si>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</si>
  <si>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</si>
  <si>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</si>
  <si>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</si>
  <si>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</si>
  <si>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</si>
  <si>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</si>
  <si>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</si>
  <si>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</si>
  <si>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</si>
  <si>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</si>
  <si>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</si>
  <si>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</si>
  <si>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</si>
  <si>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</si>
  <si>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</si>
  <si>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</si>
  <si>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</si>
  <si>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</si>
  <si>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</si>
  <si>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</si>
  <si>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</si>
  <si>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</si>
  <si>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</si>
  <si>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</si>
  <si>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</si>
  <si>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</si>
  <si>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</si>
  <si>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</si>
  <si>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</si>
  <si>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</si>
  <si>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</si>
  <si>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</si>
  <si>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</si>
  <si>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</si>
  <si>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</si>
  <si>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</si>
  <si>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</si>
  <si>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</si>
  <si>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</si>
  <si>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</si>
  <si>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</si>
  <si>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</si>
  <si>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</si>
  <si>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</si>
  <si>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</si>
  <si>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</si>
  <si>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</si>
  <si>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</si>
  <si>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</si>
  <si>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</si>
  <si>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</si>
  <si>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</si>
  <si>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</si>
  <si>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</si>
  <si>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</si>
  <si>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</si>
  <si>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</si>
  <si>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</si>
  <si>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</si>
  <si>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</si>
  <si>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</si>
  <si>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</si>
  <si>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</si>
  <si>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</si>
  <si>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</si>
  <si>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</si>
  <si>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</si>
  <si>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</si>
  <si>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</si>
  <si>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</si>
  <si>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</si>
  <si>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</si>
  <si>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</si>
  <si>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</si>
  <si>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</si>
  <si>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</si>
  <si>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</si>
  <si>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</si>
  <si>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</si>
  <si>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</si>
  <si>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</si>
  <si>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</si>
  <si>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</si>
  <si>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</si>
  <si>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</si>
  <si>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</si>
  <si>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</si>
  <si>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</si>
  <si>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</si>
  <si>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</si>
  <si>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</si>
  <si>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</si>
  <si>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</si>
  <si>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</si>
  <si>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</si>
  <si>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</si>
  <si>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</si>
  <si>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</si>
  <si>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</si>
  <si>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</si>
  <si>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</si>
  <si>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</si>
  <si>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</si>
  <si>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</si>
  <si>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</si>
  <si>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</si>
  <si>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</si>
  <si>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</si>
  <si>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</si>
  <si>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</si>
  <si>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</si>
  <si>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</si>
  <si>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</si>
  <si>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</si>
  <si>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</si>
  <si>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</si>
  <si>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</si>
  <si>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</si>
  <si>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</si>
  <si>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</si>
  <si>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</si>
  <si>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</si>
  <si>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</si>
  <si>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</si>
  <si>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</si>
  <si>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</si>
  <si>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</si>
  <si>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</si>
  <si>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</si>
  <si>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</si>
  <si>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</si>
  <si>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</si>
  <si>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</si>
  <si>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</si>
  <si>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</si>
  <si>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</si>
  <si>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</si>
  <si>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</si>
  <si>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</si>
  <si>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</si>
  <si>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</si>
  <si>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</si>
  <si>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</si>
  <si>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</si>
  <si>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</si>
  <si>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</si>
  <si>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</si>
  <si>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</si>
  <si>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</si>
  <si>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</si>
  <si>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</si>
  <si>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</si>
  <si>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</si>
  <si>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</si>
  <si>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</si>
  <si>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</si>
  <si>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</si>
  <si>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</si>
  <si>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</si>
  <si>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</si>
  <si>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</si>
  <si>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</si>
  <si>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</si>
  <si>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</si>
  <si>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</si>
  <si>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</si>
  <si>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</si>
  <si>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</si>
  <si>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</si>
  <si>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</si>
  <si>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</si>
  <si>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</si>
  <si>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</si>
  <si>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</si>
  <si>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</si>
  <si>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</si>
  <si>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</si>
  <si>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</si>
  <si>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</si>
  <si>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</si>
  <si>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</si>
  <si>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</si>
  <si>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</si>
  <si>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</si>
  <si>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</si>
  <si>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</si>
  <si>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</si>
  <si>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</si>
  <si>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</si>
  <si>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</si>
  <si>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</si>
  <si>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</si>
  <si>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</si>
  <si>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</si>
  <si>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</si>
  <si>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</si>
  <si>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</si>
  <si>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</si>
  <si>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</si>
  <si>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</si>
  <si>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</si>
  <si>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</si>
  <si>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</si>
  <si>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</si>
  <si>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</si>
  <si>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</si>
  <si>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</si>
  <si>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</si>
  <si>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</si>
  <si>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</si>
  <si>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</si>
  <si>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</si>
  <si>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</si>
  <si>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</si>
  <si>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</si>
  <si>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</si>
  <si>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</si>
  <si>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</si>
  <si>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</si>
  <si>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</si>
  <si>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</si>
  <si>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</si>
  <si>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</si>
  <si>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</si>
  <si>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</si>
  <si>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</si>
  <si>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</si>
  <si>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</si>
  <si>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</si>
  <si>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</si>
  <si>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</si>
  <si>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</si>
  <si>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</si>
  <si>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</si>
  <si>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</si>
  <si>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</si>
  <si>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</si>
  <si>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</si>
  <si>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</si>
  <si>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</si>
  <si>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</si>
  <si>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</si>
  <si>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</si>
  <si>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</si>
  <si>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</si>
  <si>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</si>
  <si>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</si>
  <si>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</si>
  <si>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</si>
  <si>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</si>
  <si>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</si>
  <si>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</si>
  <si>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</si>
  <si>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</si>
  <si>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</si>
  <si>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</si>
  <si>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</si>
  <si>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</si>
  <si>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</si>
  <si>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</si>
  <si>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</si>
  <si>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</si>
  <si>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</si>
  <si>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</si>
  <si>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</si>
  <si>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</si>
  <si>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</si>
  <si>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</si>
  <si>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</si>
  <si>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</si>
  <si>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</si>
  <si>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</si>
  <si>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</si>
  <si>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</si>
  <si>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</si>
  <si>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</si>
  <si>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</si>
  <si>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</si>
  <si>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</si>
  <si>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</si>
  <si>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</si>
  <si>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</si>
  <si>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</si>
  <si>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</si>
  <si>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</si>
  <si>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</si>
  <si>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</si>
  <si>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</si>
  <si>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</si>
  <si>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</si>
  <si>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</si>
  <si>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</si>
  <si>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</si>
  <si>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</si>
  <si>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</si>
  <si>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</si>
  <si>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</si>
  <si>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</si>
  <si>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</si>
  <si>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</si>
  <si>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</si>
  <si>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</si>
  <si>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</si>
  <si>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</si>
  <si>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</si>
  <si>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</si>
  <si>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</si>
  <si>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</si>
  <si>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</si>
  <si>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</si>
  <si>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</si>
  <si>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</si>
  <si>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</si>
  <si>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</si>
  <si>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</si>
  <si>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</si>
  <si>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</si>
  <si>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</si>
  <si>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</si>
  <si>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</si>
  <si>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</si>
  <si>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</si>
  <si>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</si>
  <si>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</si>
  <si>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</si>
  <si>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</si>
  <si>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</si>
  <si>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</si>
  <si>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</si>
  <si>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</si>
  <si>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</si>
  <si>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</si>
  <si>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</si>
  <si>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</si>
  <si>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</si>
  <si>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</si>
  <si>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</si>
  <si>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</si>
  <si>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</si>
  <si>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</si>
  <si>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</si>
  <si>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</si>
  <si>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</si>
  <si>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</si>
  <si>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</si>
  <si>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</si>
  <si>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</si>
  <si>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</si>
  <si>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</si>
  <si>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</si>
  <si>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</si>
  <si>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</si>
  <si>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</si>
  <si>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</si>
  <si>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</si>
  <si>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</si>
  <si>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</si>
  <si>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</si>
  <si>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</si>
  <si>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</si>
  <si>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</si>
  <si>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</si>
  <si>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</si>
  <si>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</si>
  <si>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</si>
  <si>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</si>
  <si>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</si>
  <si>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</si>
  <si>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</si>
  <si>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</si>
  <si>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</si>
  <si>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</si>
  <si>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</si>
  <si>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</si>
  <si>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</si>
  <si>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</si>
  <si>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</si>
  <si>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</si>
  <si>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</si>
  <si>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</si>
  <si>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</si>
  <si>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</si>
  <si>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</si>
  <si>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</si>
  <si>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</si>
  <si>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</si>
  <si>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</si>
  <si>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</si>
  <si>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</si>
  <si>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</si>
  <si>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</si>
  <si>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</si>
  <si>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</si>
  <si>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</si>
  <si>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</si>
  <si>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</si>
  <si>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</si>
  <si>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</si>
  <si>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</si>
  <si>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</si>
  <si>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</si>
  <si>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</si>
  <si>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</si>
  <si>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</si>
  <si>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</si>
  <si>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</si>
  <si>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</si>
  <si>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</si>
  <si>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</si>
  <si>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</si>
  <si>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</si>
  <si>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</si>
  <si>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</si>
  <si>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</si>
  <si>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</si>
  <si>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</si>
  <si>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</si>
  <si>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</si>
  <si>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</si>
  <si>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</si>
  <si>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</si>
  <si>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</si>
  <si>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</si>
  <si>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</si>
  <si>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</si>
  <si>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</si>
  <si>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</si>
  <si>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</si>
  <si>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</si>
  <si>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</si>
  <si>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</si>
  <si>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</si>
  <si>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</si>
  <si>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</si>
  <si>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</si>
  <si>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</si>
  <si>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</si>
  <si>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</si>
  <si>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</si>
  <si>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</si>
  <si>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</si>
  <si>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</si>
  <si>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</si>
  <si>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</si>
  <si>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</si>
  <si>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</si>
  <si>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</si>
  <si>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</si>
  <si>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</si>
  <si>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</si>
  <si>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</si>
  <si>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</si>
  <si>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</si>
  <si>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</si>
  <si>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</si>
  <si>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</si>
  <si>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</si>
  <si>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</si>
  <si>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</si>
  <si>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</si>
  <si>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</si>
  <si>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</si>
  <si>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</si>
  <si>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</si>
  <si>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</si>
  <si>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</si>
  <si>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</si>
  <si>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</si>
  <si>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</si>
  <si>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</si>
  <si>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</si>
  <si>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</si>
  <si>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</si>
  <si>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</si>
  <si>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</si>
  <si>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</si>
  <si>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</si>
  <si>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</si>
  <si>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</si>
  <si>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</si>
  <si>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</si>
  <si>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</si>
  <si>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</si>
  <si>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</si>
  <si>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</si>
  <si>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</si>
  <si>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</si>
  <si>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</si>
  <si>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</si>
  <si>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</si>
  <si>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</si>
  <si>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</si>
  <si>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</si>
  <si>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</si>
  <si>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</si>
  <si>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</si>
  <si>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</si>
  <si>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</si>
  <si>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</si>
  <si>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</si>
  <si>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</si>
  <si>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</si>
  <si>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</si>
  <si>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</si>
  <si>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</si>
  <si>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</si>
  <si>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</si>
  <si>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</si>
  <si>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</si>
  <si>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</si>
  <si>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</si>
  <si>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</si>
  <si>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</si>
  <si>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</si>
  <si>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</si>
  <si>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</si>
  <si>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</si>
  <si>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</si>
  <si>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</si>
  <si>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</si>
  <si>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</si>
  <si>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</si>
  <si>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</si>
  <si>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</si>
  <si>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</si>
  <si>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</si>
  <si>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</si>
  <si>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</si>
  <si>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</si>
  <si>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</si>
  <si>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</si>
  <si>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</si>
  <si>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</si>
  <si>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</si>
  <si>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</si>
  <si>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</si>
  <si>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</si>
  <si>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</si>
  <si>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</si>
  <si>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</si>
  <si>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</si>
  <si>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</si>
  <si>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</si>
  <si>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</si>
  <si>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</si>
  <si>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</si>
  <si>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</si>
  <si>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</si>
  <si>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</si>
  <si>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</si>
  <si>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</si>
  <si>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</si>
  <si>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</si>
  <si>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</si>
  <si>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</si>
  <si>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</si>
  <si>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</si>
  <si>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</si>
  <si>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</si>
  <si>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</si>
  <si>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</si>
  <si>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</si>
  <si>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</si>
  <si>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</si>
  <si>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</si>
  <si>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</si>
  <si>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</si>
  <si>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</si>
  <si>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</si>
  <si>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</si>
  <si>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</si>
  <si>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</si>
  <si>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</si>
  <si>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</si>
  <si>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</si>
  <si>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</si>
  <si>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</si>
  <si>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</si>
  <si>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</si>
  <si>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</si>
  <si>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</si>
  <si>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</si>
  <si>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</si>
  <si>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</si>
  <si>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</si>
  <si>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</si>
  <si>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</si>
  <si>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</si>
  <si>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</si>
  <si>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</si>
  <si>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</si>
  <si>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</si>
  <si>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</si>
  <si>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</si>
  <si>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</si>
  <si>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</si>
  <si>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</si>
  <si>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</si>
  <si>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</si>
  <si>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</si>
  <si>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</si>
  <si>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</si>
  <si>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</si>
  <si>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</si>
  <si>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</si>
  <si>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</si>
  <si>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</si>
  <si>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</si>
  <si>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</si>
  <si>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</si>
  <si>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</si>
  <si>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</si>
  <si>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</si>
  <si>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</si>
  <si>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</si>
  <si>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</si>
  <si>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</si>
  <si>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</si>
  <si>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</si>
  <si>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</si>
  <si>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</si>
  <si>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</si>
  <si>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</si>
  <si>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</si>
  <si>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</si>
  <si>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</si>
  <si>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</si>
  <si>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</si>
  <si>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</si>
  <si>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</si>
  <si>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</si>
  <si>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</si>
  <si>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</si>
  <si>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</si>
  <si>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</si>
  <si>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</si>
  <si>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</si>
  <si>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</si>
  <si>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</si>
  <si>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</si>
  <si>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</si>
  <si>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</si>
  <si>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</si>
  <si>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</si>
  <si>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</si>
  <si>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</si>
  <si>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</si>
  <si>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</si>
  <si>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</si>
  <si>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</si>
  <si>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</si>
  <si>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</si>
  <si>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</si>
  <si>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</si>
  <si>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</si>
  <si>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</si>
  <si>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</si>
  <si>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</si>
  <si>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</si>
  <si>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</si>
  <si>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</si>
  <si>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</si>
  <si>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</si>
  <si>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</si>
  <si>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</si>
  <si>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</si>
  <si>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</si>
  <si>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</si>
  <si>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</si>
  <si>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</si>
  <si>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</si>
  <si>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</si>
  <si>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</si>
  <si>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</si>
  <si>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</si>
  <si>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</si>
  <si>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</si>
  <si>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</si>
  <si>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</si>
  <si>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</si>
  <si>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</si>
  <si>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</si>
  <si>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</si>
  <si>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</si>
  <si>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</si>
  <si>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</si>
  <si>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</si>
  <si>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</si>
  <si>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</si>
  <si>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</si>
  <si>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</si>
  <si>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</si>
  <si>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</si>
  <si>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</si>
  <si>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</si>
  <si>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</si>
  <si>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</si>
  <si>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</si>
  <si>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</si>
  <si>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</si>
  <si>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</si>
  <si>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</si>
  <si>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</si>
  <si>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</si>
  <si>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</si>
  <si>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</si>
  <si>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</si>
  <si>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</si>
  <si>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</si>
  <si>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</si>
  <si>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</si>
  <si>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</si>
  <si>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</si>
  <si>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</si>
  <si>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</si>
  <si>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</si>
  <si>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</si>
  <si>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</si>
  <si>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</si>
  <si>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</si>
  <si>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</si>
  <si>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</si>
  <si>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</si>
  <si>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</si>
  <si>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</si>
  <si>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</si>
  <si>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</si>
  <si>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</si>
  <si>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</si>
  <si>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</si>
  <si>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</si>
  <si>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</si>
  <si>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</si>
  <si>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</si>
  <si>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</si>
  <si>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</si>
  <si>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</si>
  <si>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</si>
  <si>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</si>
  <si>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</si>
  <si>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</si>
  <si>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</si>
  <si>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</si>
  <si>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</si>
  <si>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</si>
  <si>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</si>
  <si>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</si>
  <si>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</si>
  <si>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</si>
  <si>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</si>
  <si>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</si>
  <si>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</si>
  <si>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</si>
  <si>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</si>
  <si>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</si>
  <si>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</si>
  <si>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</si>
  <si>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</si>
  <si>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</si>
  <si>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</si>
  <si>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</si>
  <si>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</si>
  <si>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</si>
  <si>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</si>
  <si>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</si>
  <si>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</si>
  <si>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</si>
  <si>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</si>
  <si>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</si>
  <si>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</si>
  <si>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</si>
  <si>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</si>
  <si>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</si>
  <si>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</si>
  <si>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</si>
  <si>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</si>
  <si>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</si>
  <si>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</si>
  <si>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</si>
  <si>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</si>
  <si>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</si>
  <si>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</si>
  <si>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</si>
  <si>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</si>
  <si>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</si>
  <si>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</si>
  <si>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</si>
  <si>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</si>
  <si>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</si>
  <si>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</si>
  <si>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</si>
  <si>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</si>
  <si>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</si>
  <si>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</si>
  <si>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</si>
  <si>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</si>
  <si>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</si>
  <si>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</si>
  <si>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</si>
  <si>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</si>
  <si>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</si>
  <si>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</si>
  <si>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</si>
  <si>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</si>
  <si>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</si>
  <si>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</si>
  <si>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</si>
  <si>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</si>
  <si>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</si>
  <si>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</si>
  <si>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</si>
  <si>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</si>
  <si>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</si>
  <si>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</si>
  <si>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</si>
  <si>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</si>
  <si>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</si>
  <si>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</si>
  <si>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</si>
  <si>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</si>
  <si>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</si>
  <si>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</si>
  <si>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</si>
  <si>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</si>
  <si>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</si>
  <si>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</si>
  <si>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</si>
  <si>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</si>
  <si>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</si>
  <si>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</si>
  <si>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</si>
  <si>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</si>
  <si>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</si>
  <si>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</si>
  <si>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</si>
  <si>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</si>
  <si>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</si>
  <si>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</si>
  <si>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</si>
  <si>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</si>
  <si>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</si>
  <si>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</si>
  <si>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</si>
  <si>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</si>
  <si>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</si>
  <si>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</si>
  <si>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</si>
  <si>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</si>
  <si>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</si>
  <si>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</si>
  <si>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</si>
  <si>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</si>
  <si>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</si>
  <si>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</si>
  <si>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</si>
  <si>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</si>
  <si>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</si>
  <si>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</si>
  <si>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</si>
  <si>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</si>
  <si>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</si>
  <si>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</si>
  <si>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</si>
  <si>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</si>
  <si>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</si>
  <si>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</si>
  <si>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</si>
  <si>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</si>
  <si>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</si>
  <si>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</si>
  <si>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</si>
  <si>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</si>
  <si>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</si>
  <si>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</si>
  <si>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</si>
  <si>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</si>
  <si>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</si>
  <si>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</si>
  <si>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</si>
  <si>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</si>
  <si>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</si>
  <si>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</si>
  <si>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</si>
  <si>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</si>
  <si>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</si>
  <si>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</si>
  <si>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</si>
  <si>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</si>
  <si>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</si>
  <si>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</si>
  <si>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</si>
  <si>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</si>
  <si>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</si>
  <si>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</si>
  <si>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</si>
  <si>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</si>
  <si>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</si>
  <si>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</si>
  <si>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</si>
  <si>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</si>
  <si>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</si>
  <si>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</si>
  <si>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</si>
  <si>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</si>
  <si>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</si>
  <si>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</si>
  <si>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</si>
  <si>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</si>
  <si>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</si>
  <si>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</si>
  <si>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</si>
  <si>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</si>
  <si>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</si>
  <si>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</si>
  <si>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</si>
  <si>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</si>
  <si>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</si>
  <si>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</si>
  <si>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</si>
  <si>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</si>
  <si>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</si>
  <si>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</si>
  <si>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</si>
  <si>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</si>
  <si>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</si>
  <si>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</si>
  <si>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</si>
  <si>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</si>
  <si>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</si>
  <si>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</si>
  <si>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</si>
  <si>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</si>
  <si>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</si>
  <si>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</si>
  <si>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</si>
  <si>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</si>
  <si>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</si>
  <si>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</si>
  <si>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</si>
  <si>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</si>
  <si>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</si>
  <si>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</si>
  <si>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</si>
  <si>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</si>
  <si>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</si>
  <si>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</si>
  <si>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</si>
  <si>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</si>
  <si>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</si>
  <si>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</si>
  <si>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</si>
  <si>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</si>
  <si>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</si>
  <si>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</si>
  <si>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</si>
  <si>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</si>
  <si>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</si>
  <si>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</si>
  <si>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</si>
  <si>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</si>
  <si>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</si>
  <si>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</si>
  <si>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</si>
  <si>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</si>
  <si>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</si>
  <si>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</si>
  <si>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</si>
  <si>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</si>
  <si>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</si>
  <si>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</si>
  <si>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</si>
  <si>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</si>
  <si>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</si>
  <si>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</si>
  <si>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</si>
  <si>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</si>
  <si>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</si>
  <si>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</si>
  <si>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</si>
  <si>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</si>
  <si>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</si>
  <si>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</si>
  <si>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</si>
  <si>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</si>
  <si>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</si>
  <si>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</si>
  <si>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</si>
  <si>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</si>
  <si>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</si>
  <si>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</si>
  <si>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</si>
  <si>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</si>
  <si>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</si>
  <si>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</si>
  <si>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</si>
  <si>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</si>
  <si>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</si>
  <si>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</si>
  <si>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</si>
  <si>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</si>
  <si>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</si>
  <si>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</si>
  <si>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</si>
  <si>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</si>
  <si>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</si>
  <si>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</si>
  <si>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</si>
  <si>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</si>
  <si>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</si>
  <si>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</si>
  <si>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</si>
  <si>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</si>
  <si>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</si>
  <si>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</si>
  <si>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</si>
  <si>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</si>
  <si>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</si>
  <si>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</si>
  <si>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</si>
  <si>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</si>
  <si>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</si>
  <si>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</si>
  <si>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</si>
  <si>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</si>
  <si>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</si>
  <si>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</si>
  <si>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</si>
  <si>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</si>
  <si>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</si>
  <si>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</si>
  <si>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</si>
  <si>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</si>
  <si>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</si>
  <si>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</si>
  <si>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</si>
  <si>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</si>
  <si>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</si>
  <si>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</si>
  <si>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</si>
  <si>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</si>
  <si>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</si>
  <si>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</si>
  <si>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</si>
  <si>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</si>
  <si>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</si>
  <si>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</si>
  <si>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</si>
  <si>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</si>
  <si>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</si>
  <si>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</si>
  <si>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</si>
  <si>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</si>
  <si>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</si>
  <si>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</si>
  <si>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</si>
  <si>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</si>
  <si>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</si>
  <si>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</si>
  <si>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</si>
  <si>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</si>
  <si>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</si>
  <si>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</si>
  <si>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</si>
  <si>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</si>
  <si>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</si>
  <si>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</si>
  <si>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</si>
  <si>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</si>
  <si>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</si>
  <si>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</si>
  <si>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</si>
  <si>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</si>
  <si>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</si>
  <si>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</si>
  <si>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</si>
  <si>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</si>
  <si>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</si>
  <si>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</si>
  <si>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</si>
  <si>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</si>
  <si>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</si>
  <si>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</si>
  <si>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</si>
  <si>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</si>
  <si>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</si>
  <si>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</si>
  <si>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</si>
  <si>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</si>
  <si>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</si>
  <si>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</si>
  <si>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</si>
  <si>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</si>
  <si>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</si>
  <si>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</si>
  <si>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</si>
  <si>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</si>
  <si>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</si>
  <si>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</si>
  <si>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</si>
  <si>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</si>
  <si>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</si>
  <si>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</si>
  <si>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</si>
  <si>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</si>
  <si>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</si>
  <si>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</si>
  <si>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</si>
  <si>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</si>
  <si>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</si>
  <si>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</si>
  <si>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</si>
  <si>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</si>
  <si>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</si>
  <si>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</si>
  <si>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</si>
  <si>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</si>
  <si>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</si>
  <si>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</si>
  <si>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</si>
  <si>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</si>
  <si>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</si>
  <si>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</si>
  <si>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</si>
  <si>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</si>
  <si>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</si>
  <si>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</si>
  <si>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</si>
  <si>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</si>
  <si>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</si>
  <si>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</si>
  <si>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</si>
  <si>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</si>
  <si>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</si>
  <si>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</si>
  <si>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</si>
  <si>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</si>
  <si>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</si>
  <si>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</si>
  <si>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</si>
  <si>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</si>
  <si>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</si>
  <si>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</si>
  <si>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</si>
  <si>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</si>
  <si>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</si>
  <si>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</si>
  <si>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</si>
  <si>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</si>
  <si>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</si>
  <si>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</si>
  <si>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</si>
  <si>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</si>
  <si>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</si>
  <si>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</si>
  <si>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</si>
  <si>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</si>
  <si>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</si>
  <si>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</si>
  <si>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</si>
  <si>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</si>
  <si>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</si>
  <si>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</si>
  <si>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</si>
  <si>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</si>
  <si>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</si>
  <si>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</si>
  <si>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</si>
  <si>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</si>
  <si>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</si>
  <si>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</si>
  <si>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</si>
  <si>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</si>
  <si>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</si>
  <si>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</si>
  <si>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</si>
  <si>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</si>
  <si>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</si>
  <si>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</si>
  <si>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</si>
  <si>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</si>
  <si>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</si>
  <si>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</si>
  <si>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</si>
  <si>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</si>
  <si>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</si>
  <si>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</si>
  <si>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</si>
  <si>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</si>
  <si>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</si>
  <si>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</si>
  <si>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</si>
  <si>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</si>
  <si>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</si>
  <si>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</si>
  <si>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</si>
  <si>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</si>
  <si>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</si>
  <si>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</si>
  <si>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</si>
  <si>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</si>
  <si>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</si>
  <si>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</si>
  <si>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</si>
  <si>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</si>
  <si>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</si>
  <si>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</si>
  <si>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</si>
  <si>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</si>
  <si>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</si>
  <si>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</si>
  <si>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</si>
  <si>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</si>
  <si>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</si>
  <si>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</si>
  <si>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</si>
  <si>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</si>
  <si>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</si>
  <si>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</si>
  <si>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</si>
  <si>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</si>
  <si>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</si>
  <si>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</si>
  <si>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</si>
  <si>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</si>
  <si>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</si>
  <si>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</si>
  <si>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</si>
  <si>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</si>
  <si>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</si>
  <si>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</si>
  <si>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</si>
  <si>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</si>
  <si>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</si>
  <si>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</si>
  <si>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</si>
  <si>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</si>
  <si>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</si>
  <si>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</si>
  <si>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</si>
  <si>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</si>
  <si>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</si>
  <si>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</si>
  <si>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</si>
  <si>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</si>
  <si>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</si>
  <si>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</si>
  <si>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</si>
  <si>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</si>
  <si>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</si>
  <si>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</si>
  <si>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</si>
  <si>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</si>
  <si>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</si>
  <si>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</si>
  <si>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</si>
  <si>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</si>
  <si>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</si>
  <si>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</si>
  <si>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</si>
  <si>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</si>
  <si>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</si>
  <si>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</si>
  <si>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</si>
  <si>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</si>
  <si>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</si>
  <si>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</si>
  <si>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</si>
  <si>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</si>
  <si>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</si>
  <si>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</si>
  <si>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</si>
  <si>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</si>
  <si>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</si>
  <si>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</si>
  <si>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</si>
  <si>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</si>
  <si>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</si>
  <si>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</si>
  <si>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</si>
  <si>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</si>
  <si>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</si>
  <si>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</si>
  <si>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</si>
  <si>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</si>
  <si>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</si>
  <si>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</si>
  <si>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</si>
  <si>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</si>
  <si>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</si>
  <si>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</si>
  <si>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</si>
  <si>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</si>
  <si>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</si>
  <si>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</si>
  <si>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</si>
  <si>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</si>
  <si>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</si>
  <si>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</si>
  <si>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</si>
  <si>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</si>
  <si>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</si>
  <si>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</si>
  <si>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</si>
  <si>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</si>
  <si>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</si>
  <si>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</si>
  <si>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</si>
  <si>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</si>
  <si>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</si>
  <si>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</si>
  <si>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</si>
  <si>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</si>
  <si>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</si>
  <si>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</si>
  <si>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</si>
  <si>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</si>
  <si>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</si>
  <si>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</si>
  <si>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</si>
  <si>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</si>
  <si>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</si>
  <si>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</si>
  <si>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</si>
  <si>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</si>
  <si>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</si>
  <si>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</si>
  <si>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</si>
  <si>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</si>
  <si>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</si>
  <si>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</si>
  <si>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</si>
  <si>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</si>
  <si>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</si>
  <si>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</si>
  <si>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</si>
  <si>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</si>
  <si>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</si>
  <si>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</si>
  <si>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</si>
  <si>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</si>
  <si>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</si>
  <si>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</si>
  <si>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</si>
  <si>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</si>
  <si>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</si>
  <si>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</si>
  <si>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</si>
  <si>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</si>
  <si>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</si>
  <si>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</si>
  <si>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</si>
  <si>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</si>
  <si>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</si>
  <si>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</si>
  <si>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</si>
  <si>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</si>
  <si>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</si>
  <si>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</si>
  <si>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</si>
  <si>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</si>
  <si>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</si>
  <si>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</si>
  <si>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</si>
  <si>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</si>
  <si>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</si>
  <si>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</si>
  <si>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</si>
  <si>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</si>
  <si>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</si>
  <si>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</si>
  <si>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</si>
  <si>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</si>
  <si>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</si>
  <si>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</si>
  <si>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</si>
  <si>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</si>
  <si>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</si>
  <si>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</si>
  <si>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</si>
  <si>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</si>
  <si>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</si>
  <si>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</si>
  <si>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</si>
  <si>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</si>
  <si>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</si>
  <si>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</si>
  <si>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</si>
  <si>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</si>
  <si>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</si>
  <si>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</si>
  <si>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</si>
  <si>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</si>
  <si>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</si>
  <si>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</si>
  <si>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</si>
  <si>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</si>
  <si>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</si>
  <si>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</si>
  <si>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</si>
  <si>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</si>
  <si>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</si>
  <si>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</si>
  <si>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</si>
  <si>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</si>
  <si>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</si>
  <si>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</si>
  <si>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</si>
  <si>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</si>
  <si>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</si>
  <si>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</si>
  <si>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</si>
  <si>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</si>
  <si>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</si>
  <si>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</si>
  <si>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</si>
  <si>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</si>
  <si>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</si>
  <si>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</si>
  <si>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</si>
  <si>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</si>
  <si>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</si>
  <si>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</si>
  <si>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</si>
  <si>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</si>
  <si>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</si>
  <si>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</si>
  <si>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</si>
  <si>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</si>
  <si>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</si>
  <si>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</si>
  <si>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</si>
  <si>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</si>
  <si>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</si>
  <si>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</si>
  <si>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</si>
  <si>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</si>
  <si>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</si>
  <si>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</si>
  <si>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</si>
  <si>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</si>
  <si>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</si>
  <si>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</si>
  <si>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</si>
  <si>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</si>
  <si>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</si>
  <si>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</si>
  <si>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</si>
  <si>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</si>
  <si>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</si>
  <si>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</si>
  <si>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</si>
  <si>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</si>
  <si>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</si>
  <si>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</si>
  <si>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</si>
  <si>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</si>
  <si>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</si>
  <si>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</si>
  <si>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</si>
  <si>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</si>
  <si>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</si>
  <si>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</si>
  <si>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</si>
  <si>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</si>
  <si>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</si>
  <si>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</si>
  <si>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</si>
  <si>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</si>
  <si>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</si>
  <si>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</si>
  <si>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</si>
  <si>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</si>
  <si>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</si>
  <si>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</si>
  <si>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</si>
  <si>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</si>
  <si>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</si>
  <si>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</si>
  <si>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</si>
  <si>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</si>
  <si>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</si>
  <si>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</si>
  <si>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</si>
  <si>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</si>
  <si>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</si>
  <si>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</si>
  <si>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</si>
  <si>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</si>
  <si>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</si>
  <si>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</si>
  <si>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</si>
  <si>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</si>
  <si>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</si>
  <si>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</si>
  <si>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</si>
  <si>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</si>
  <si>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</si>
  <si>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</si>
  <si>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</si>
  <si>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</si>
  <si>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</si>
  <si>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</si>
  <si>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</si>
  <si>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</si>
  <si>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</si>
  <si>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</si>
  <si>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</si>
  <si>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</si>
  <si>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</si>
  <si>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</si>
  <si>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</si>
  <si>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</si>
  <si>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</si>
  <si>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</si>
  <si>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</si>
  <si>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</si>
  <si>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</si>
  <si>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</si>
  <si>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</si>
  <si>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</si>
  <si>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</si>
  <si>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</si>
  <si>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</si>
  <si>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</si>
  <si>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</si>
  <si>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</si>
  <si>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</si>
  <si>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</si>
  <si>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</si>
  <si>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</si>
  <si>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</si>
  <si>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</si>
  <si>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</si>
  <si>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</si>
  <si>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</si>
  <si>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</si>
  <si>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</si>
  <si>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</si>
  <si>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</si>
  <si>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</si>
  <si>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</si>
  <si>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</si>
  <si>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</si>
  <si>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</si>
  <si>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</si>
  <si>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</si>
  <si>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</si>
  <si>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</si>
  <si>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</si>
  <si>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</si>
  <si>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</si>
  <si>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</si>
  <si>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</si>
  <si>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</si>
  <si>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</si>
  <si>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</si>
  <si>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</si>
  <si>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</si>
  <si>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</si>
  <si>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</si>
  <si>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</si>
  <si>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</si>
  <si>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</si>
  <si>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</si>
  <si>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</si>
  <si>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</si>
  <si>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</si>
  <si>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</si>
  <si>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</si>
  <si>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</si>
  <si>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</si>
  <si>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</si>
  <si>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</si>
  <si>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</si>
  <si>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</si>
  <si>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</si>
  <si>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</si>
  <si>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</si>
  <si>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</si>
  <si>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</si>
  <si>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</si>
  <si>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</si>
  <si>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</si>
  <si>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</si>
  <si>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</si>
  <si>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</si>
  <si>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</si>
  <si>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</si>
  <si>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</si>
  <si>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</si>
  <si>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</si>
  <si>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</si>
  <si>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</si>
  <si>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</si>
  <si>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</si>
  <si>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</si>
  <si>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</si>
  <si>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</si>
  <si>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</si>
  <si>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</si>
  <si>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</si>
  <si>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</si>
  <si>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</si>
  <si>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</si>
  <si>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</si>
  <si>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</si>
  <si>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</si>
  <si>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</si>
  <si>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</si>
  <si>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</si>
  <si>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</si>
  <si>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</si>
  <si>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</si>
  <si>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</si>
  <si>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</si>
  <si>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</si>
  <si>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</si>
  <si>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</si>
  <si>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</si>
  <si>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</si>
  <si>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</si>
  <si>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</si>
  <si>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</si>
  <si>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</si>
  <si>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</si>
  <si>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</si>
  <si>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</si>
  <si>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</si>
  <si>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</si>
  <si>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</si>
  <si>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</si>
  <si>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</si>
  <si>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</si>
  <si>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</si>
  <si>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</si>
  <si>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</si>
  <si>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</si>
  <si>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</si>
  <si>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</si>
  <si>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</si>
  <si>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</si>
  <si>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</si>
  <si>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</si>
  <si>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</si>
  <si>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</si>
  <si>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</si>
  <si>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</si>
  <si>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</si>
  <si>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</si>
  <si>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</si>
  <si>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</si>
  <si>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</si>
  <si>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</si>
  <si>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</si>
  <si>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</si>
  <si>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</si>
  <si>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</si>
  <si>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</si>
  <si>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</si>
  <si>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</si>
  <si>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</si>
  <si>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</si>
  <si>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</si>
  <si>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</si>
  <si>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</si>
  <si>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</si>
  <si>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</si>
  <si>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</si>
  <si>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</si>
  <si>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</si>
  <si>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</si>
  <si>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</si>
  <si>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</si>
  <si>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</si>
  <si>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</si>
  <si>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</si>
  <si>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</si>
  <si>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</si>
  <si>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</si>
  <si>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</si>
  <si>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</si>
  <si>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</si>
  <si>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</si>
  <si>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</si>
  <si>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</si>
  <si>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</si>
  <si>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</si>
  <si>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</si>
  <si>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</si>
  <si>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</si>
  <si>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</si>
  <si>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</si>
  <si>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</si>
  <si>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</si>
  <si>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</si>
  <si>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</si>
  <si>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</si>
  <si>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</si>
  <si>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</si>
  <si>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</si>
  <si>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</si>
  <si>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</si>
  <si>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</si>
  <si>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</si>
  <si>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</si>
  <si>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</si>
  <si>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</si>
  <si>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</si>
  <si>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</si>
  <si>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</si>
  <si>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</si>
  <si>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</si>
  <si>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</si>
  <si>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</si>
  <si>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</si>
  <si>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</si>
  <si>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</si>
  <si>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</si>
  <si>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</si>
  <si>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</si>
  <si>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</si>
  <si>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</si>
  <si>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</si>
  <si>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</si>
  <si>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</si>
  <si>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</si>
  <si>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</si>
  <si>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</si>
  <si>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</si>
  <si>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</si>
  <si>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</si>
  <si>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</si>
  <si>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</si>
  <si>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</si>
  <si>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</si>
  <si>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</si>
  <si>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</si>
  <si>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</si>
  <si>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</si>
  <si>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</si>
  <si>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</si>
  <si>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</si>
  <si>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</si>
  <si>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</si>
  <si>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</si>
  <si>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</si>
  <si>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</si>
  <si>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</si>
  <si>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</si>
  <si>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</si>
  <si>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</si>
  <si>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</si>
  <si>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</si>
  <si>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</si>
  <si>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</si>
  <si>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</si>
  <si>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</si>
  <si>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</si>
  <si>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</si>
  <si>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</si>
  <si>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</si>
  <si>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</si>
  <si>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</si>
  <si>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</si>
  <si>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</si>
  <si>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</si>
  <si>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</si>
  <si>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</si>
  <si>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</si>
  <si>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</si>
  <si>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</si>
  <si>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</si>
  <si>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</si>
  <si>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</si>
  <si>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</si>
  <si>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</si>
  <si>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</si>
  <si>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</si>
  <si>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</si>
  <si>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</si>
  <si>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</si>
  <si>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</si>
  <si>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</si>
  <si>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</si>
  <si>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</si>
  <si>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</si>
  <si>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</si>
  <si>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</si>
  <si>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</si>
  <si>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</si>
  <si>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</si>
  <si>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</si>
  <si>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</si>
  <si>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</si>
  <si>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</si>
  <si>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</si>
  <si>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</si>
  <si>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</si>
  <si>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</si>
  <si>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</si>
  <si>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</si>
  <si>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</si>
  <si>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</si>
  <si>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</si>
  <si>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</si>
  <si>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</si>
  <si>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</si>
  <si>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</si>
  <si>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</si>
  <si>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</si>
  <si>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</si>
  <si>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</si>
  <si>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</si>
  <si>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</si>
  <si>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</si>
  <si>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</si>
  <si>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</si>
  <si>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</si>
  <si>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</si>
  <si>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</si>
  <si>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</si>
  <si>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</si>
  <si>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</si>
  <si>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</si>
  <si>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</si>
  <si>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</si>
  <si>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</si>
  <si>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</si>
  <si>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</si>
  <si>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</si>
  <si>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</si>
  <si>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</si>
  <si>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</si>
  <si>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</si>
  <si>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</si>
  <si>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</si>
  <si>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</si>
  <si>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</si>
  <si>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</si>
  <si>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</si>
  <si>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</si>
  <si>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</si>
  <si>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</si>
  <si>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</si>
  <si>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</si>
  <si>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</si>
  <si>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</si>
  <si>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</si>
  <si>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</si>
  <si>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</si>
  <si>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</si>
  <si>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</si>
  <si>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</si>
  <si>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</si>
  <si>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</si>
  <si>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</si>
  <si>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</si>
  <si>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</si>
  <si>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</si>
  <si>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</si>
  <si>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</si>
  <si>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</si>
  <si>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</si>
  <si>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</si>
  <si>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</si>
  <si>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</si>
  <si>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</si>
  <si>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</si>
  <si>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</si>
  <si>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</si>
  <si>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</si>
  <si>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</si>
  <si>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</si>
  <si>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</si>
  <si>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</si>
  <si>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</si>
  <si>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</si>
  <si>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</si>
  <si>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</si>
  <si>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</si>
  <si>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</si>
  <si>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</si>
  <si>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</si>
  <si>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</si>
  <si>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</si>
  <si>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</si>
  <si>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</si>
  <si>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</si>
  <si>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</si>
  <si>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</si>
  <si>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</si>
  <si>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</si>
  <si>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</si>
  <si>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</si>
  <si>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</si>
  <si>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</si>
  <si>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</si>
  <si>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</si>
  <si>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</si>
  <si>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</si>
  <si>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</si>
  <si>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</si>
  <si>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</si>
  <si>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</si>
  <si>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</si>
  <si>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</si>
  <si>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</si>
  <si>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</si>
  <si>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</si>
  <si>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</si>
  <si>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</si>
  <si>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</si>
  <si>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</si>
  <si>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</si>
  <si>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</si>
  <si>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</si>
  <si>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</si>
  <si>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</si>
  <si>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</si>
  <si>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</si>
  <si>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</si>
  <si>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</si>
  <si>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</si>
  <si>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</si>
  <si>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</si>
  <si>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</si>
  <si>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</si>
  <si>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</si>
  <si>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</si>
  <si>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</si>
  <si>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</si>
  <si>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</si>
  <si>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</si>
  <si>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</si>
  <si>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</si>
  <si>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</si>
  <si>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</si>
  <si>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</si>
  <si>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</si>
  <si>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</si>
  <si>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</si>
  <si>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</si>
  <si>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</si>
  <si>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</si>
  <si>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</si>
  <si>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</si>
  <si>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</si>
  <si>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</si>
  <si>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</si>
  <si>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</si>
  <si>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</si>
  <si>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</si>
  <si>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</si>
  <si>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</si>
  <si>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</si>
  <si>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</si>
  <si>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</si>
  <si>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</si>
  <si>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</si>
  <si>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</si>
  <si>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</si>
  <si>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</si>
  <si>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</si>
  <si>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</si>
  <si>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</si>
  <si>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</si>
  <si>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</si>
  <si>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</si>
  <si>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</si>
  <si>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</si>
  <si>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</si>
  <si>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</si>
  <si>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</si>
  <si>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</si>
  <si>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</si>
  <si>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</si>
  <si>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</si>
  <si>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</si>
  <si>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</si>
  <si>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</si>
  <si>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</si>
  <si>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</si>
  <si>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</si>
  <si>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</si>
  <si>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</si>
  <si>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</si>
  <si>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</si>
  <si>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</si>
  <si>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</si>
  <si>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</si>
  <si>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</si>
  <si>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</si>
  <si>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</si>
  <si>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</si>
  <si>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</si>
  <si>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</si>
  <si>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</si>
  <si>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</si>
  <si>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</si>
  <si>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</si>
  <si>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</si>
  <si>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</si>
  <si>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</si>
  <si>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</si>
  <si>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</si>
  <si>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</si>
  <si>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</si>
  <si>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</si>
  <si>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</si>
  <si>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</si>
  <si>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</si>
  <si>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</si>
  <si>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</si>
  <si>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</si>
  <si>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</si>
  <si>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</si>
  <si>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</si>
  <si>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</si>
  <si>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</si>
  <si>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</si>
  <si>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</si>
  <si>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</si>
  <si>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</si>
  <si>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</si>
  <si>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</si>
  <si>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</si>
  <si>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</si>
  <si>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</si>
  <si>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</si>
  <si>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</si>
  <si>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</si>
  <si>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</si>
  <si>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</si>
  <si>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</si>
  <si>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</si>
  <si>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</si>
  <si>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</si>
  <si>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</si>
  <si>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</si>
  <si>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</si>
  <si>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</si>
  <si>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</si>
  <si>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</si>
  <si>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</si>
  <si>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</si>
  <si>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</si>
  <si>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</si>
  <si>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</si>
  <si>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</si>
  <si>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</si>
  <si>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</si>
  <si>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</si>
  <si>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</si>
  <si>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</si>
  <si>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</si>
  <si>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</si>
  <si>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</si>
  <si>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</si>
  <si>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</si>
  <si>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</si>
  <si>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</si>
  <si>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</si>
  <si>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</si>
  <si>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</si>
  <si>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</si>
  <si>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</si>
  <si>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</si>
  <si>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</si>
  <si>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</si>
  <si>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</si>
  <si>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</si>
  <si>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</si>
  <si>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</si>
  <si>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</si>
  <si>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</si>
  <si>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</si>
  <si>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</si>
  <si>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</si>
  <si>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</si>
  <si>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</si>
  <si>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</si>
  <si>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</si>
  <si>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</si>
  <si>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</si>
  <si>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</si>
  <si>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</si>
  <si>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</si>
  <si>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</si>
  <si>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</si>
  <si>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</si>
  <si>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</si>
  <si>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</si>
  <si>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</si>
  <si>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</si>
  <si>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</si>
  <si>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</si>
  <si>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</si>
  <si>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</si>
  <si>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</si>
  <si>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</si>
  <si>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</si>
  <si>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</si>
  <si>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</si>
  <si>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</si>
  <si>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</si>
  <si>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</si>
  <si>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</si>
  <si>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</si>
  <si>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</si>
  <si>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</si>
  <si>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</si>
  <si>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</si>
  <si>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</si>
  <si>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</si>
  <si>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</si>
  <si>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</si>
  <si>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</si>
  <si>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</si>
  <si>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</si>
  <si>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</si>
  <si>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</si>
  <si>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</si>
  <si>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</si>
  <si>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</si>
  <si>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</si>
  <si>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</si>
  <si>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</si>
  <si>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</si>
  <si>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</si>
  <si>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</si>
  <si>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</si>
  <si>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</si>
  <si>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</si>
  <si>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</si>
  <si>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</si>
  <si>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</si>
  <si>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</si>
  <si>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</si>
  <si>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</si>
  <si>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</si>
  <si>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</si>
  <si>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</si>
  <si>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</si>
  <si>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</si>
  <si>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</si>
  <si>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</si>
  <si>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</si>
  <si>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</si>
  <si>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</si>
  <si>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</si>
  <si>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</si>
  <si>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</si>
  <si>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</si>
  <si>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</si>
  <si>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</si>
  <si>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</si>
  <si>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</si>
  <si>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</si>
  <si>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</si>
  <si>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</si>
  <si>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</si>
  <si>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</si>
  <si>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</si>
  <si>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</si>
  <si>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</si>
  <si>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</si>
  <si>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</si>
  <si>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</si>
  <si>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</si>
  <si>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</si>
  <si>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</si>
  <si>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</si>
  <si>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</si>
  <si>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</si>
  <si>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</si>
  <si>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</si>
  <si>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</si>
  <si>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</si>
  <si>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</si>
  <si>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</si>
  <si>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</si>
  <si>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</si>
  <si>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</si>
  <si>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</si>
  <si>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</si>
  <si>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</si>
  <si>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</si>
  <si>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</si>
  <si>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</si>
  <si>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</si>
  <si>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</si>
  <si>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</si>
  <si>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</si>
  <si>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</si>
  <si>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</si>
  <si>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</si>
  <si>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</si>
  <si>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</si>
  <si>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</si>
  <si>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</si>
  <si>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</si>
  <si>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</si>
  <si>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</si>
  <si>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</si>
  <si>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</si>
  <si>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</si>
  <si>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</si>
  <si>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</si>
  <si>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</si>
  <si>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</si>
  <si>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</si>
  <si>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</si>
  <si>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</si>
  <si>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</si>
  <si>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</si>
  <si>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</si>
  <si>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</si>
  <si>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</si>
  <si>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</si>
  <si>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</si>
  <si>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</si>
  <si>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</si>
  <si>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</si>
  <si>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</si>
  <si>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</si>
  <si>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</si>
  <si>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</si>
  <si>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</si>
  <si>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</si>
  <si>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</si>
  <si>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</si>
  <si>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</si>
  <si>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</si>
  <si>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</si>
  <si>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</si>
  <si>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</si>
  <si>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</si>
  <si>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</si>
  <si>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</si>
  <si>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</si>
  <si>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</si>
  <si>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</si>
  <si>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</si>
  <si>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</si>
  <si>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</si>
  <si>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</si>
  <si>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</si>
  <si>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</si>
  <si>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</si>
  <si>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</si>
  <si>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</si>
  <si>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</si>
  <si>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</si>
  <si>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</si>
  <si>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</si>
  <si>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</si>
  <si>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</si>
  <si>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</si>
  <si>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</si>
  <si>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</si>
  <si>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</si>
  <si>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</si>
  <si>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</si>
  <si>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</si>
  <si>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</si>
  <si>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</si>
  <si>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</si>
  <si>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</si>
  <si>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</si>
  <si>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</si>
  <si>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</si>
  <si>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</si>
  <si>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</si>
  <si>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</si>
  <si>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</si>
  <si>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</si>
  <si>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</si>
  <si>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</si>
  <si>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</si>
  <si>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</si>
  <si>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</si>
  <si>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</si>
  <si>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</si>
  <si>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</si>
  <si>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</si>
  <si>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</si>
  <si>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</si>
  <si>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</si>
  <si>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</si>
  <si>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</si>
  <si>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</si>
  <si>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</si>
  <si>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</si>
  <si>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</si>
  <si>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</si>
  <si>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</si>
  <si>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</si>
  <si>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</si>
  <si>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</si>
  <si>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</si>
  <si>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</si>
  <si>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</si>
  <si>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</si>
  <si>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</si>
  <si>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</si>
  <si>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</si>
  <si>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</si>
  <si>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</si>
  <si>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</si>
  <si>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</si>
  <si>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</si>
  <si>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</si>
  <si>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</si>
  <si>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</si>
  <si>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</si>
  <si>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</si>
  <si>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</si>
  <si>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</si>
  <si>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</si>
  <si>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</si>
  <si>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</si>
  <si>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</si>
  <si>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</si>
  <si>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</si>
  <si>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</si>
  <si>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</si>
  <si>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</si>
  <si>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</si>
  <si>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</si>
  <si>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</si>
  <si>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</si>
  <si>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</si>
  <si>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</si>
  <si>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</si>
  <si>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</si>
  <si>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</si>
  <si>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</si>
  <si>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</si>
  <si>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</si>
  <si>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</si>
  <si>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</si>
  <si>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</si>
  <si>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</si>
  <si>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</si>
  <si>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</si>
  <si>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</si>
  <si>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</si>
  <si>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</si>
  <si>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</si>
  <si>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</si>
  <si>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</si>
  <si>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</si>
  <si>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</si>
  <si>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</si>
  <si>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</si>
  <si>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</si>
  <si>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</si>
  <si>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</si>
  <si>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</si>
  <si>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</si>
  <si>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</si>
  <si>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</si>
  <si>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</si>
  <si>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</si>
  <si>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</si>
  <si>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</si>
  <si>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</si>
  <si>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</si>
  <si>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</si>
  <si>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</si>
  <si>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</si>
  <si>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</si>
  <si>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</si>
  <si>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</si>
  <si>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</si>
  <si>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</si>
  <si>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</si>
  <si>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</si>
  <si>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</si>
  <si>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</si>
  <si>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</si>
  <si>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</si>
  <si>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</si>
  <si>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</si>
  <si>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</si>
  <si>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</si>
  <si>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</si>
  <si>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</si>
  <si>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</si>
  <si>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</si>
  <si>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</si>
  <si>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</si>
  <si>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</si>
  <si>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</si>
  <si>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</si>
  <si>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</si>
  <si>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</si>
  <si>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</si>
  <si>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</si>
  <si>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</si>
  <si>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</si>
  <si>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</si>
  <si>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</si>
  <si>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</si>
  <si>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</si>
  <si>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</si>
  <si>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</si>
  <si>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</si>
  <si>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</si>
  <si>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</si>
  <si>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</si>
  <si>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</si>
  <si>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</si>
  <si>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</si>
  <si>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</si>
  <si>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</si>
  <si>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</si>
  <si>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</si>
  <si>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</si>
  <si>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</si>
  <si>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</si>
  <si>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</si>
  <si>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</si>
  <si>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</si>
  <si>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</si>
  <si>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</si>
  <si>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</si>
  <si>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</si>
  <si>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</si>
  <si>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</si>
  <si>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</si>
  <si>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</si>
  <si>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</si>
  <si>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</si>
  <si>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</si>
  <si>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</si>
  <si>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</si>
  <si>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</si>
  <si>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</si>
  <si>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</si>
  <si>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</si>
  <si>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</si>
  <si>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</si>
  <si>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</si>
  <si>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</si>
  <si>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</si>
  <si>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</si>
  <si>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</si>
  <si>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</si>
  <si>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</si>
  <si>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</si>
  <si>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</si>
  <si>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</si>
  <si>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</si>
  <si>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</si>
  <si>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</si>
  <si>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</si>
  <si>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</si>
  <si>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</si>
  <si>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</si>
  <si>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</si>
  <si>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</si>
  <si>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</si>
  <si>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</si>
  <si>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</si>
  <si>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</si>
  <si>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</si>
  <si>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</si>
  <si>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</si>
  <si>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</si>
  <si>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</si>
  <si>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</si>
  <si>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</si>
  <si>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</si>
  <si>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</si>
  <si>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</si>
  <si>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</si>
  <si>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</si>
  <si>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</si>
  <si>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</si>
  <si>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</si>
  <si>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</si>
  <si>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</si>
  <si>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</si>
  <si>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</si>
  <si>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</si>
  <si>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</si>
  <si>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</si>
  <si>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</si>
  <si>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</si>
  <si>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</si>
  <si>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</si>
  <si>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</si>
  <si>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</si>
  <si>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</si>
  <si>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</si>
  <si>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</si>
  <si>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</si>
  <si>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</si>
  <si>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</si>
  <si>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</si>
  <si>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</si>
  <si>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</si>
  <si>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</si>
  <si>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</si>
  <si>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</si>
  <si>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</si>
  <si>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</si>
  <si>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</si>
  <si>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</si>
  <si>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</si>
  <si>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</si>
  <si>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</si>
  <si>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</si>
  <si>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</si>
  <si>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</si>
  <si>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</si>
  <si>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</si>
  <si>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</si>
  <si>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</si>
  <si>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</si>
  <si>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</si>
  <si>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</si>
  <si>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</si>
  <si>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</si>
  <si>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</si>
  <si>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</si>
  <si>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</si>
  <si>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</si>
  <si>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</si>
  <si>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</si>
  <si>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</si>
  <si>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</si>
  <si>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</si>
  <si>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</si>
  <si>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</si>
  <si>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</si>
  <si>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</si>
  <si>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</si>
  <si>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</si>
  <si>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</si>
  <si>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</si>
  <si>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</si>
  <si>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</si>
  <si>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</si>
  <si>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</si>
  <si>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</si>
  <si>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</si>
  <si>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</si>
  <si>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</si>
  <si>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</si>
  <si>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</si>
  <si>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</si>
  <si>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</si>
  <si>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</si>
  <si>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</si>
  <si>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</si>
  <si>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</si>
  <si>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</si>
  <si>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</si>
  <si>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</si>
  <si>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</si>
  <si>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</si>
  <si>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</si>
  <si>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</si>
  <si>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</si>
  <si>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</si>
  <si>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</si>
  <si>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</si>
  <si>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</si>
  <si>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</si>
  <si>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</si>
  <si>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</si>
  <si>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</si>
  <si>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</si>
  <si>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</si>
  <si>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</si>
  <si>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</si>
  <si>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</si>
  <si>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</si>
  <si>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</si>
  <si>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</si>
  <si>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</si>
  <si>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</si>
  <si>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</si>
  <si>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</si>
  <si>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</si>
  <si>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</si>
  <si>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</si>
  <si>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</si>
  <si>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</si>
  <si>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</si>
  <si>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</si>
  <si>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</si>
  <si>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</si>
  <si>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</si>
  <si>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</si>
  <si>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</si>
  <si>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</si>
  <si>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</si>
  <si>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</si>
  <si>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</si>
  <si>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</si>
  <si>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</si>
  <si>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</si>
  <si>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</si>
  <si>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</si>
  <si>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</si>
  <si>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</si>
  <si>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</si>
  <si>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</si>
  <si>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</si>
  <si>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</si>
  <si>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</si>
  <si>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</si>
  <si>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</si>
  <si>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</si>
  <si>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</si>
  <si>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</si>
  <si>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</si>
  <si>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</si>
  <si>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</si>
  <si>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</si>
  <si>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</si>
  <si>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</si>
  <si>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</si>
  <si>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</si>
  <si>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</si>
  <si>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</si>
  <si>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</si>
  <si>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</si>
  <si>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</si>
  <si>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</si>
  <si>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</si>
  <si>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</si>
  <si>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</si>
  <si>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</si>
  <si>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</si>
  <si>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</si>
  <si>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</si>
  <si>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</si>
  <si>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</si>
  <si>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</si>
  <si>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</si>
  <si>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</si>
  <si>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</si>
  <si>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</si>
  <si>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</si>
  <si>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</si>
  <si>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</si>
  <si>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</si>
  <si>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</si>
  <si>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</si>
  <si>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</si>
  <si>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</si>
  <si>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</si>
  <si>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</si>
  <si>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</si>
  <si>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</si>
  <si>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</si>
  <si>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</si>
  <si>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</si>
  <si>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</si>
  <si>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</si>
  <si>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</si>
  <si>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</si>
  <si>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</si>
  <si>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</si>
  <si>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</si>
  <si>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</si>
  <si>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</si>
  <si>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</si>
  <si>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</si>
  <si>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</si>
  <si>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</si>
  <si>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</si>
  <si>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</si>
  <si>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</si>
  <si>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</si>
  <si>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</si>
  <si>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</si>
  <si>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</si>
  <si>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</si>
  <si>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</si>
  <si>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</si>
  <si>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</si>
  <si>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</si>
  <si>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</si>
  <si>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</si>
  <si>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</si>
  <si>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</si>
  <si>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</si>
  <si>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</si>
  <si>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</si>
  <si>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</si>
  <si>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</si>
  <si>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</si>
  <si>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</si>
  <si>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</si>
  <si>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</si>
  <si>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</si>
  <si>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</si>
  <si>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</si>
  <si>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</si>
  <si>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</si>
  <si>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</si>
  <si>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</si>
  <si>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</si>
  <si>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</si>
  <si>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</si>
  <si>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</si>
  <si>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</si>
  <si>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</si>
  <si>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</si>
  <si>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</si>
  <si>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</si>
  <si>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</si>
  <si>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</si>
  <si>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</si>
  <si>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</si>
  <si>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</si>
  <si>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</si>
  <si>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</si>
  <si>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</si>
  <si>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</si>
  <si>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</si>
  <si>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</si>
  <si>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</si>
  <si>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</si>
  <si>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</si>
  <si>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</si>
  <si>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</si>
  <si>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</si>
  <si>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</si>
  <si>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</si>
  <si>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</si>
  <si>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</si>
  <si>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</si>
  <si>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</si>
  <si>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</si>
  <si>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</si>
  <si>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</si>
  <si>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</si>
  <si>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</si>
  <si>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</si>
  <si>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</si>
  <si>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</si>
  <si>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</si>
  <si>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</si>
  <si>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</si>
  <si>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</si>
  <si>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</si>
  <si>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</si>
  <si>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</si>
  <si>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</si>
  <si>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</si>
  <si>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</si>
  <si>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</si>
  <si>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</si>
  <si>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</si>
  <si>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</si>
  <si>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</si>
  <si>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</si>
  <si>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</si>
  <si>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</si>
  <si>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</si>
  <si>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</si>
  <si>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</si>
  <si>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</si>
  <si>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</si>
  <si>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</si>
  <si>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</si>
  <si>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</si>
  <si>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</si>
  <si>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</si>
  <si>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</si>
  <si>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</si>
  <si>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</si>
  <si>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</si>
  <si>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</si>
  <si>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</si>
  <si>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</si>
  <si>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</si>
  <si>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</si>
  <si>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</si>
  <si>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</si>
  <si>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</si>
  <si>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</si>
  <si>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</si>
  <si>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</si>
  <si>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</si>
  <si>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</si>
  <si>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</si>
  <si>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</si>
  <si>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</si>
  <si>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</si>
  <si>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</si>
  <si>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</si>
  <si>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</si>
  <si>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</si>
  <si>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</si>
  <si>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</si>
  <si>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</si>
  <si>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</si>
  <si>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</si>
  <si>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</si>
  <si>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</si>
  <si>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</si>
  <si>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</si>
  <si>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</si>
  <si>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</si>
  <si>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</si>
  <si>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</si>
  <si>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</si>
  <si>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</si>
  <si>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</si>
  <si>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</si>
  <si>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</si>
  <si>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</si>
  <si>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</si>
  <si>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</si>
  <si>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</si>
  <si>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</si>
  <si>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</si>
  <si>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</si>
  <si>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</si>
  <si>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</si>
  <si>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</si>
  <si>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</si>
  <si>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</si>
  <si>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</si>
  <si>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</si>
  <si>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</si>
  <si>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</si>
  <si>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</si>
  <si>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</si>
  <si>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</si>
  <si>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</si>
  <si>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</si>
  <si>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</si>
  <si>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</si>
  <si>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</si>
  <si>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</si>
  <si>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</si>
  <si>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</si>
  <si>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</si>
  <si>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</si>
  <si>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</si>
  <si>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</si>
  <si>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</si>
  <si>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</si>
  <si>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</si>
  <si>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</si>
  <si>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</si>
  <si>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</si>
  <si>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</si>
  <si>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</si>
  <si>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</si>
  <si>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</si>
  <si>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</si>
  <si>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</si>
  <si>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</si>
  <si>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</si>
  <si>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</si>
  <si>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</si>
  <si>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</si>
  <si>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</si>
  <si>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</si>
  <si>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</si>
  <si>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</si>
  <si>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</si>
  <si>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</si>
  <si>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</si>
  <si>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</si>
  <si>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</si>
  <si>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</si>
  <si>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</si>
  <si>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</si>
  <si>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</si>
  <si>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</si>
  <si>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</si>
  <si>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</si>
  <si>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</si>
  <si>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</si>
  <si>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</si>
  <si>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</si>
  <si>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</si>
  <si>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</si>
  <si>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</si>
  <si>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</si>
  <si>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</si>
  <si>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</si>
  <si>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</si>
  <si>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</si>
  <si>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</si>
  <si>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</si>
  <si>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</si>
  <si>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</si>
  <si>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</si>
  <si>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</si>
  <si>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</si>
  <si>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</si>
  <si>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</si>
  <si>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</si>
  <si>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</si>
  <si>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</si>
  <si>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</si>
  <si>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</si>
  <si>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</si>
  <si>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</si>
  <si>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</si>
  <si>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</si>
  <si>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</si>
  <si>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</si>
  <si>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</si>
  <si>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</si>
  <si>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</si>
  <si>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</si>
  <si>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</si>
  <si>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</si>
  <si>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</si>
  <si>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</si>
  <si>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</si>
  <si>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</si>
  <si>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</si>
  <si>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</si>
  <si>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</si>
  <si>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</si>
  <si>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</si>
  <si>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</si>
  <si>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</si>
  <si>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</si>
  <si>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</si>
  <si>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</si>
  <si>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</si>
  <si>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</si>
  <si>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</si>
  <si>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</si>
  <si>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</si>
  <si>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</si>
  <si>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</si>
  <si>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</si>
  <si>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</si>
  <si>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</si>
  <si>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</si>
  <si>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</si>
  <si>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</si>
  <si>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</si>
  <si>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</si>
  <si>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</si>
  <si>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</si>
  <si>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</si>
  <si>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</si>
  <si>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</si>
  <si>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</si>
  <si>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</si>
  <si>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</si>
  <si>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</si>
  <si>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</si>
  <si>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</si>
  <si>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</si>
  <si>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</si>
  <si>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</si>
  <si>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</si>
  <si>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</si>
  <si>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</si>
  <si>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</si>
  <si>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</si>
  <si>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</si>
  <si>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</si>
  <si>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</si>
  <si>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</si>
  <si>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</si>
  <si>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</si>
  <si>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</si>
  <si>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</si>
  <si>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</si>
  <si>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</si>
  <si>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</si>
  <si>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</si>
  <si>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</si>
  <si>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</si>
  <si>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</si>
  <si>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</si>
  <si>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</si>
  <si>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</si>
  <si>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</si>
  <si>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</si>
  <si>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</si>
  <si>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</si>
  <si>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</si>
  <si>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</si>
  <si>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</si>
  <si>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</si>
  <si>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</si>
  <si>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</si>
  <si>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</si>
  <si>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</si>
  <si>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</si>
  <si>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</si>
  <si>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</si>
  <si>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</si>
  <si>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</si>
  <si>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</si>
  <si>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</si>
  <si>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</si>
  <si>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</si>
  <si>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</si>
  <si>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</si>
  <si>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</si>
  <si>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</si>
  <si>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</si>
  <si>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</si>
  <si>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</si>
  <si>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</si>
  <si>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</si>
  <si>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</si>
  <si>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</si>
  <si>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</si>
  <si>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</si>
  <si>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</si>
  <si>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</si>
  <si>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</si>
  <si>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</si>
  <si>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</si>
  <si>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</si>
  <si>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</si>
  <si>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</si>
  <si>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</si>
  <si>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</si>
  <si>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</si>
  <si>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</si>
  <si>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</si>
  <si>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</si>
  <si>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</si>
  <si>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</si>
  <si>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</si>
  <si>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</si>
  <si>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</si>
  <si>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</si>
  <si>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</si>
  <si>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</si>
  <si>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</si>
  <si>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</si>
  <si>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</si>
  <si>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</si>
  <si>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</si>
  <si>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</si>
  <si>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</si>
  <si>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</si>
  <si>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</si>
  <si>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</si>
  <si>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</si>
  <si>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</si>
  <si>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</si>
  <si>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</si>
  <si>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</si>
  <si>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</si>
  <si>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</si>
  <si>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</si>
  <si>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</si>
  <si>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</si>
  <si>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</si>
  <si>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</si>
  <si>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</si>
  <si>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</si>
  <si>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</si>
  <si>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</si>
  <si>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</si>
  <si>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</si>
  <si>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</si>
  <si>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</si>
  <si>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</si>
  <si>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</si>
  <si>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</si>
  <si>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</si>
  <si>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</si>
  <si>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</si>
  <si>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</si>
  <si>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</si>
  <si>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</si>
  <si>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</si>
  <si>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</si>
  <si>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</si>
  <si>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</si>
  <si>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</si>
  <si>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</si>
  <si>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</si>
  <si>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</si>
  <si>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</si>
  <si>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</si>
  <si>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</si>
  <si>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</si>
  <si>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</si>
  <si>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</si>
  <si>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</si>
  <si>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</si>
  <si>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</si>
  <si>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</si>
  <si>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</si>
  <si>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</si>
  <si>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</si>
  <si>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</si>
  <si>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</si>
  <si>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</si>
  <si>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</si>
  <si>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</si>
  <si>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</si>
  <si>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</si>
  <si>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</si>
  <si>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</si>
  <si>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</si>
  <si>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</si>
  <si>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</si>
  <si>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</si>
  <si>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</si>
  <si>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</si>
  <si>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</si>
  <si>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</si>
  <si>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</si>
  <si>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</si>
  <si>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</si>
  <si>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</si>
  <si>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</si>
  <si>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</si>
  <si>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</si>
  <si>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</si>
  <si>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</si>
  <si>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</si>
  <si>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</si>
  <si>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</si>
  <si>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</si>
  <si>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</si>
  <si>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</si>
  <si>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</si>
  <si>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</si>
  <si>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</si>
  <si>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</si>
  <si>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</si>
  <si>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</si>
  <si>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</si>
  <si>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</si>
  <si>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</si>
  <si>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</si>
  <si>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</si>
  <si>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</si>
  <si>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</si>
  <si>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</si>
  <si>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</si>
  <si>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</si>
  <si>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</si>
  <si>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</si>
  <si>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</si>
  <si>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</si>
  <si>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</si>
  <si>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</si>
  <si>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</si>
  <si>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</si>
  <si>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</si>
  <si>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</si>
  <si>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</si>
  <si>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</si>
  <si>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</si>
  <si>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</si>
  <si>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</si>
  <si>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</si>
  <si>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</si>
  <si>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</si>
  <si>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</si>
  <si>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</si>
  <si>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</si>
  <si>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</si>
  <si>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</si>
  <si>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</si>
  <si>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</si>
  <si>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</si>
  <si>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</si>
  <si>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</si>
  <si>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</si>
  <si>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</si>
  <si>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</si>
  <si>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</si>
  <si>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</si>
  <si>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</si>
  <si>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</si>
  <si>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</si>
  <si>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</si>
  <si>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</si>
  <si>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</si>
  <si>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</si>
  <si>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</si>
  <si>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</si>
  <si>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</si>
  <si>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</si>
  <si>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</si>
  <si>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</si>
  <si>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</si>
  <si>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</si>
  <si>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</si>
  <si>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</si>
  <si>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</si>
  <si>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</si>
  <si>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</si>
  <si>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</si>
  <si>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</si>
  <si>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</si>
  <si>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</si>
  <si>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</si>
  <si>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</si>
  <si>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</si>
  <si>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</si>
  <si>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</si>
  <si>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</si>
  <si>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</si>
  <si>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</si>
  <si>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</si>
  <si>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</si>
  <si>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</si>
  <si>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</si>
  <si>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</si>
  <si>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</si>
  <si>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</si>
  <si>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</si>
  <si>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</si>
  <si>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</si>
  <si>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</si>
  <si>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</si>
  <si>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</si>
  <si>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</si>
  <si>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</si>
  <si>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</si>
  <si>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</si>
  <si>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</si>
  <si>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</si>
  <si>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</si>
  <si>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</si>
  <si>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</si>
  <si>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</si>
  <si>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</si>
  <si>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</si>
  <si>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</si>
  <si>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</si>
  <si>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</si>
  <si>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</si>
  <si>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</si>
  <si>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</si>
  <si>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</si>
  <si>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</si>
  <si>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</si>
  <si>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</si>
  <si>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</si>
  <si>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</si>
  <si>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</si>
  <si>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</si>
  <si>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</si>
  <si>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</si>
  <si>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</si>
  <si>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</si>
  <si>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</si>
  <si>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</si>
  <si>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</si>
  <si>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</si>
  <si>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</si>
  <si>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</si>
  <si>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</si>
  <si>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</si>
  <si>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</si>
  <si>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</si>
  <si>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</si>
  <si>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</si>
  <si>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</si>
  <si>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</si>
  <si>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</si>
  <si>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</si>
  <si>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</si>
  <si>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</si>
  <si>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</si>
  <si>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</si>
  <si>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</si>
  <si>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</si>
  <si>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</si>
  <si>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</si>
  <si>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</si>
  <si>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</si>
  <si>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</si>
  <si>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</si>
  <si>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</si>
  <si>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</si>
  <si>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</si>
  <si>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</si>
  <si>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</si>
  <si>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</si>
  <si>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</si>
  <si>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</si>
  <si>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</si>
  <si>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</si>
  <si>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</si>
  <si>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</si>
  <si>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</si>
  <si>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</si>
  <si>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</si>
  <si>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</si>
  <si>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</si>
  <si>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</si>
  <si>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</si>
  <si>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</si>
  <si>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</si>
  <si>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</si>
  <si>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</si>
  <si>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</si>
  <si>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</si>
  <si>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</si>
  <si>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</si>
  <si>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</si>
  <si>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</si>
  <si>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</si>
  <si>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</si>
  <si>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</si>
  <si>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</si>
  <si>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</si>
  <si>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</si>
  <si>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</si>
  <si>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</si>
  <si>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</si>
  <si>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</si>
  <si>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</si>
  <si>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</si>
  <si>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</si>
  <si>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</si>
  <si>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</si>
  <si>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</si>
  <si>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</si>
  <si>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</si>
  <si>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</si>
  <si>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</si>
  <si>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</si>
  <si>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</si>
  <si>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</si>
  <si>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</si>
  <si>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</si>
  <si>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</si>
  <si>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</si>
  <si>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</si>
  <si>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</si>
  <si>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</si>
  <si>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</si>
  <si>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</si>
  <si>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</si>
  <si>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</si>
  <si>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</si>
  <si>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</si>
  <si>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</si>
  <si>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</si>
  <si>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</si>
  <si>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</si>
  <si>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</si>
  <si>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</si>
  <si>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</si>
  <si>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</si>
  <si>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</si>
  <si>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</si>
  <si>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</si>
  <si>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</si>
  <si>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</si>
  <si>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</si>
  <si>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</si>
  <si>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</si>
  <si>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</si>
  <si>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</si>
  <si>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</si>
  <si>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</si>
  <si>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</si>
  <si>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</si>
  <si>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</si>
  <si>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</si>
  <si>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</si>
  <si>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</si>
  <si>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</si>
  <si>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</si>
  <si>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</si>
  <si>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</si>
  <si>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</si>
  <si>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</si>
  <si>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</si>
  <si>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</si>
  <si>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</si>
  <si>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</si>
  <si>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</si>
  <si>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</si>
  <si>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</si>
  <si>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</si>
  <si>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</si>
  <si>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</si>
  <si>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</si>
  <si>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</si>
  <si>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</si>
  <si>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</si>
  <si>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</si>
  <si>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</si>
  <si>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</si>
  <si>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</si>
  <si>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</si>
  <si>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</si>
  <si>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</si>
  <si>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</si>
  <si>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</si>
  <si>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</si>
  <si>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</si>
  <si>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</si>
  <si>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</si>
  <si>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</si>
  <si>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</si>
  <si>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</si>
  <si>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</si>
  <si>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</si>
  <si>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</si>
  <si>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</si>
  <si>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</si>
  <si>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</si>
  <si>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</si>
  <si>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</si>
  <si>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</si>
  <si>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</si>
  <si>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</si>
  <si>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</si>
  <si>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</si>
  <si>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</si>
  <si>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</si>
  <si>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</si>
  <si>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</si>
  <si>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</si>
  <si>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</si>
  <si>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</si>
  <si>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</si>
  <si>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</si>
  <si>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</si>
  <si>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</si>
  <si>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</si>
  <si>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</si>
  <si>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</si>
  <si>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</si>
  <si>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</si>
  <si>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</si>
  <si>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</si>
  <si>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</si>
  <si>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</si>
  <si>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</si>
  <si>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</si>
  <si>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</si>
  <si>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</si>
  <si>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</si>
  <si>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</si>
  <si>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</si>
  <si>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</si>
  <si>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</si>
  <si>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</si>
  <si>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</si>
  <si>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</si>
  <si>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</si>
  <si>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</si>
  <si>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</si>
  <si>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</si>
  <si>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</si>
  <si>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</si>
  <si>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</si>
  <si>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</si>
  <si>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</si>
  <si>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</si>
  <si>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</si>
  <si>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</si>
  <si>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</si>
  <si>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</si>
  <si>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</si>
  <si>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</si>
  <si>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</si>
  <si>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</si>
  <si>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</si>
  <si>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</si>
  <si>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</si>
  <si>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</si>
  <si>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</si>
  <si>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</si>
  <si>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</si>
  <si>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</si>
  <si>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</si>
  <si>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</si>
  <si>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</si>
  <si>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</si>
  <si>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</si>
  <si>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</si>
  <si>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</si>
  <si>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</si>
  <si>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</si>
  <si>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</si>
  <si>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</si>
  <si>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</si>
  <si>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</si>
  <si>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</si>
  <si>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</si>
  <si>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</si>
  <si>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</si>
  <si>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</si>
  <si>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</si>
  <si>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</si>
  <si>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</si>
  <si>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</si>
  <si>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</si>
  <si>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</si>
  <si>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</si>
  <si>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</si>
  <si>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</si>
  <si>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</si>
  <si>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</si>
  <si>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</si>
  <si>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</si>
  <si>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</si>
  <si>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</si>
  <si>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</si>
  <si>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</si>
  <si>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</si>
  <si>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</si>
  <si>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</si>
  <si>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</si>
  <si>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</si>
  <si>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</si>
  <si>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</si>
  <si>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</si>
  <si>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</si>
  <si>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</si>
  <si>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</si>
  <si>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</si>
  <si>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</si>
  <si>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</si>
  <si>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</si>
  <si>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</si>
  <si>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</si>
  <si>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</si>
  <si>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</si>
  <si>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</si>
  <si>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</si>
  <si>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</si>
  <si>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</si>
  <si>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</si>
  <si>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</si>
  <si>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</si>
  <si>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</si>
  <si>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</si>
  <si>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</si>
  <si>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</si>
  <si>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</si>
  <si>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</si>
  <si>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</si>
  <si>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</si>
  <si>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</si>
  <si>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</si>
  <si>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</si>
  <si>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</si>
  <si>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</si>
  <si>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</si>
  <si>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</si>
  <si>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</si>
  <si>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</si>
  <si>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</si>
  <si>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</si>
  <si>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</si>
  <si>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</si>
  <si>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</si>
  <si>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</si>
  <si>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</si>
  <si>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</si>
  <si>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</si>
  <si>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</si>
  <si>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</si>
  <si>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</si>
  <si>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</si>
  <si>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</si>
  <si>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</si>
  <si>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</si>
  <si>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</si>
  <si>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</si>
  <si>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</si>
  <si>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</si>
  <si>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</si>
  <si>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</si>
  <si>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</si>
  <si>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</si>
  <si>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</si>
  <si>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</si>
  <si>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</si>
  <si>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</si>
  <si>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</si>
  <si>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</si>
  <si>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</si>
  <si>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</si>
  <si>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</si>
  <si>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</si>
  <si>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</si>
  <si>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</si>
  <si>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</si>
  <si>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</si>
  <si>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</si>
  <si>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</si>
  <si>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</si>
  <si>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</si>
  <si>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</si>
  <si>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</si>
  <si>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</si>
  <si>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</si>
  <si>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</si>
  <si>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</si>
  <si>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</si>
  <si>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</si>
  <si>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</si>
  <si>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</si>
  <si>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</si>
  <si>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</si>
  <si>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</si>
  <si>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</si>
  <si>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</si>
  <si>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</si>
  <si>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</si>
  <si>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</si>
  <si>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</si>
  <si>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</si>
  <si>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</si>
  <si>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</si>
  <si>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</si>
  <si>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</si>
  <si>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</si>
  <si>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</si>
  <si>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</si>
  <si>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</si>
  <si>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</si>
  <si>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</si>
  <si>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</si>
  <si>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</si>
  <si>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</si>
  <si>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</si>
  <si>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</si>
  <si>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</si>
  <si>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</si>
  <si>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</si>
  <si>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</si>
  <si>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</si>
  <si>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</si>
  <si>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</si>
  <si>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</si>
  <si>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</si>
  <si>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</si>
  <si>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</si>
  <si>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</si>
  <si>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</si>
  <si>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</si>
  <si>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</si>
  <si>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</si>
  <si>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</si>
  <si>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</si>
  <si>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</si>
  <si>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</si>
  <si>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</si>
  <si>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</si>
  <si>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</si>
  <si>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</si>
  <si>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</si>
  <si>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</si>
  <si>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</si>
  <si>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</si>
  <si>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</si>
  <si>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</si>
  <si>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</si>
  <si>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</si>
  <si>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</si>
  <si>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</si>
  <si>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</si>
  <si>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</si>
  <si>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</si>
  <si>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</si>
  <si>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</si>
  <si>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</si>
  <si>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</si>
  <si>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</si>
  <si>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</si>
  <si>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</si>
  <si>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</si>
  <si>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</si>
  <si>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</si>
  <si>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</si>
  <si>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</si>
  <si>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</si>
  <si>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</si>
  <si>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</si>
  <si>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</si>
  <si>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</si>
  <si>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</si>
  <si>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</si>
  <si>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</si>
  <si>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</si>
  <si>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</si>
  <si>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</si>
  <si>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</si>
  <si>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</si>
  <si>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</si>
  <si>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</si>
  <si>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</si>
  <si>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</si>
  <si>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</si>
  <si>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</si>
  <si>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</si>
  <si>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</si>
  <si>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</si>
  <si>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</si>
  <si>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</si>
  <si>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</si>
  <si>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</si>
  <si>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</si>
  <si>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</si>
  <si>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</si>
  <si>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</si>
  <si>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</si>
  <si>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</si>
  <si>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</si>
  <si>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</si>
  <si>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</si>
  <si>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</si>
  <si>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</si>
  <si>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</si>
  <si>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</si>
  <si>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</si>
  <si>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</si>
  <si>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</si>
  <si>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</si>
  <si>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</si>
  <si>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</si>
  <si>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</si>
  <si>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</si>
  <si>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</si>
  <si>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</si>
  <si>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</si>
  <si>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</si>
  <si>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</si>
  <si>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</si>
  <si>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</si>
  <si>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</si>
  <si>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</si>
  <si>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</si>
  <si>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</si>
  <si>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</si>
  <si>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</si>
  <si>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</si>
  <si>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</si>
  <si>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</si>
  <si>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</si>
  <si>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</si>
  <si>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</si>
  <si>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</si>
  <si>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</si>
  <si>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</si>
  <si>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</si>
  <si>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</si>
  <si>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</si>
  <si>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</si>
  <si>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</si>
  <si>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</si>
  <si>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</si>
  <si>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</si>
  <si>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</si>
  <si>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</si>
  <si>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</si>
  <si>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</si>
  <si>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</si>
  <si>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</si>
  <si>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</si>
  <si>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</si>
  <si>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</si>
  <si>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</si>
  <si>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</si>
  <si>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</si>
  <si>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</si>
  <si>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</si>
  <si>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</si>
  <si>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</si>
  <si>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</si>
  <si>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</si>
  <si>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</si>
  <si>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</si>
  <si>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</si>
  <si>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</si>
  <si>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</si>
  <si>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</si>
  <si>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</si>
  <si>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</si>
  <si>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</si>
  <si>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</si>
  <si>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</si>
  <si>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</si>
  <si>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</si>
  <si>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</si>
  <si>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</si>
  <si>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</si>
  <si>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</si>
  <si>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</si>
  <si>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</si>
  <si>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</si>
  <si>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</si>
  <si>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</si>
  <si>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</si>
  <si>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</si>
  <si>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</si>
  <si>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</si>
  <si>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</si>
  <si>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</si>
  <si>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</si>
  <si>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</si>
  <si>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</si>
  <si>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</si>
  <si>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</si>
  <si>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</si>
  <si>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</si>
  <si>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</si>
  <si>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</si>
  <si>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</si>
  <si>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</si>
  <si>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</si>
  <si>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</si>
  <si>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</si>
  <si>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</si>
  <si>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</si>
  <si>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</si>
  <si>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</si>
  <si>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</si>
  <si>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</si>
  <si>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</si>
  <si>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</si>
  <si>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</si>
  <si>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</si>
  <si>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</si>
  <si>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</si>
  <si>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</si>
  <si>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</si>
  <si>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</si>
  <si>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</si>
  <si>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</si>
  <si>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</si>
  <si>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</si>
  <si>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</si>
  <si>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</si>
  <si>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</si>
  <si>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</si>
  <si>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</si>
  <si>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</si>
  <si>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</si>
  <si>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</si>
  <si>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</si>
  <si>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</si>
  <si>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</si>
  <si>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</si>
  <si>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</si>
  <si>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</si>
  <si>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</si>
  <si>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</si>
  <si>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</si>
  <si>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</si>
  <si>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</si>
  <si>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</si>
  <si>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</si>
  <si>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</si>
  <si>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</si>
  <si>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</si>
  <si>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</si>
  <si>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</si>
  <si>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</si>
  <si>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</si>
  <si>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</si>
  <si>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</si>
  <si>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</si>
  <si>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</si>
  <si>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</si>
  <si>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</si>
  <si>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</si>
  <si>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</si>
  <si>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</si>
  <si>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</si>
  <si>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</si>
  <si>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</si>
  <si>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</si>
  <si>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</si>
  <si>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</si>
  <si>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</si>
  <si>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</si>
  <si>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</si>
  <si>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</si>
  <si>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</si>
  <si>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</si>
  <si>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</si>
  <si>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</si>
  <si>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</si>
  <si>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</si>
  <si>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</si>
  <si>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</si>
  <si>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</si>
  <si>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</si>
  <si>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</si>
  <si>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</si>
  <si>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</si>
  <si>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</si>
  <si>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</si>
  <si>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</si>
  <si>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</si>
  <si>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</si>
  <si>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</si>
  <si>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</si>
  <si>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</si>
  <si>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</si>
  <si>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</si>
  <si>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</si>
  <si>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</si>
  <si>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</si>
  <si>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</si>
  <si>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</si>
  <si>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</si>
  <si>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</si>
  <si>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</si>
  <si>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</si>
  <si>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</si>
  <si>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</si>
  <si>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</si>
  <si>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</si>
  <si>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</si>
  <si>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</si>
  <si>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</si>
  <si>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</si>
  <si>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</si>
  <si>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</si>
  <si>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</si>
  <si>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</si>
  <si>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</si>
  <si>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</si>
  <si>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</si>
  <si>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</si>
  <si>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</si>
  <si>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</si>
  <si>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</si>
  <si>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</si>
  <si>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</si>
  <si>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</si>
  <si>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</si>
  <si>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</si>
  <si>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</si>
  <si>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</si>
  <si>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</si>
  <si>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</si>
  <si>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</si>
  <si>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</si>
  <si>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</si>
  <si>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</si>
  <si>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</si>
  <si>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</si>
  <si>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</si>
  <si>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</si>
  <si>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</si>
  <si>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</si>
  <si>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</si>
  <si>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</si>
  <si>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</si>
  <si>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</si>
  <si>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</si>
  <si>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</si>
  <si>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</si>
  <si>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</si>
  <si>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</si>
  <si>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</si>
  <si>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</si>
  <si>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</si>
  <si>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</si>
  <si>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</si>
  <si>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</si>
  <si>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</si>
  <si>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</si>
  <si>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</si>
  <si>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</si>
  <si>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</si>
  <si>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</si>
  <si>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</si>
  <si>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</si>
  <si>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</si>
  <si>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</si>
  <si>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</si>
  <si>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</si>
  <si>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</si>
  <si>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</si>
  <si>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</si>
  <si>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</si>
  <si>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</si>
  <si>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</si>
  <si>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</si>
  <si>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</si>
  <si>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</si>
  <si>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</si>
  <si>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</si>
  <si>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</si>
  <si>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</si>
  <si>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</si>
  <si>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</si>
  <si>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</si>
  <si>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</si>
  <si>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</si>
  <si>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</si>
  <si>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</si>
  <si>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</si>
  <si>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</si>
  <si>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</si>
  <si>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</si>
  <si>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</si>
  <si>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</si>
  <si>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</si>
  <si>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</si>
  <si>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</si>
  <si>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</si>
  <si>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</si>
  <si>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</si>
  <si>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</si>
  <si>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</si>
  <si>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</si>
  <si>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</si>
  <si>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</si>
  <si>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</si>
  <si>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</si>
  <si>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</si>
  <si>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</si>
  <si>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</si>
  <si>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</si>
  <si>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</si>
  <si>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</si>
  <si>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</si>
  <si>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</si>
  <si>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</si>
  <si>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</si>
  <si>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</si>
  <si>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</si>
  <si>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</si>
  <si>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</si>
  <si>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</si>
  <si>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</si>
  <si>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</si>
  <si>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</si>
  <si>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</si>
  <si>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</si>
  <si>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</si>
  <si>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</si>
  <si>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</si>
  <si>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</si>
  <si>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</si>
  <si>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</si>
  <si>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</si>
  <si>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</si>
  <si>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</si>
  <si>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</si>
  <si>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</si>
  <si>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</si>
  <si>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</si>
  <si>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</si>
  <si>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</si>
  <si>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</si>
  <si>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</si>
  <si>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</si>
  <si>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</si>
  <si>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</si>
  <si>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</si>
  <si>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</si>
  <si>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</si>
  <si>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</si>
  <si>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</si>
  <si>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</si>
  <si>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</si>
  <si>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</si>
  <si>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</si>
  <si>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</si>
  <si>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</si>
  <si>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</si>
  <si>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</si>
  <si>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</si>
  <si>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</si>
  <si>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</si>
  <si>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</si>
  <si>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</si>
  <si>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</si>
  <si>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</si>
  <si>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</si>
  <si>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</si>
  <si>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</si>
  <si>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</si>
  <si>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</si>
  <si>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</si>
  <si>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</si>
  <si>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</si>
  <si>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</si>
  <si>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</si>
  <si>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</si>
  <si>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</si>
  <si>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</si>
  <si>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</si>
  <si>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</si>
  <si>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</si>
  <si>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</si>
  <si>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</si>
  <si>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</si>
  <si>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</si>
  <si>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</si>
  <si>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</si>
  <si>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</si>
  <si>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</si>
  <si>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</si>
  <si>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</si>
  <si>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</si>
  <si>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</si>
  <si>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</si>
  <si>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</si>
  <si>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</si>
  <si>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</si>
  <si>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</si>
  <si>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</si>
  <si>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</si>
  <si>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</si>
  <si>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</si>
  <si>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</si>
  <si>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</si>
  <si>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</si>
  <si>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</si>
  <si>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</si>
  <si>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</si>
  <si>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</si>
  <si>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</si>
  <si>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</si>
  <si>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</si>
  <si>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</si>
  <si>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</si>
  <si>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</si>
  <si>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</si>
  <si>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</si>
  <si>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</si>
  <si>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</si>
  <si>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</si>
  <si>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</si>
  <si>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</si>
  <si>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</si>
  <si>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</si>
  <si>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</si>
  <si>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</si>
  <si>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</si>
  <si>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</si>
  <si>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</si>
  <si>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</si>
  <si>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</si>
  <si>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</si>
  <si>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</si>
  <si>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</si>
  <si>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</si>
  <si>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</si>
  <si>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</si>
  <si>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</si>
  <si>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</si>
  <si>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</si>
  <si>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</si>
  <si>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</si>
  <si>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</si>
  <si>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</si>
  <si>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</si>
  <si>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</si>
  <si>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</si>
  <si>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</si>
  <si>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</si>
  <si>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</si>
  <si>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</si>
  <si>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</si>
  <si>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</si>
  <si>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</si>
  <si>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</si>
  <si>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</si>
  <si>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</si>
  <si>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</si>
  <si>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</si>
  <si>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</si>
  <si>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</si>
  <si>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</si>
  <si>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</si>
  <si>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</si>
  <si>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</si>
  <si>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</si>
  <si>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</si>
  <si>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</si>
  <si>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</si>
  <si>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</si>
  <si>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</si>
  <si>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</si>
  <si>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</si>
  <si>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</si>
  <si>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</si>
  <si>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</si>
  <si>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</si>
  <si>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</si>
  <si>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</si>
  <si>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</si>
  <si>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</si>
  <si>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</si>
  <si>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</si>
  <si>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</si>
  <si>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</si>
  <si>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</si>
  <si>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</si>
  <si>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</si>
  <si>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</si>
  <si>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</si>
  <si>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</si>
  <si>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</si>
  <si>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</si>
  <si>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</si>
  <si>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</si>
  <si>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</si>
  <si>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</si>
  <si>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</si>
  <si>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</si>
  <si>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</si>
  <si>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</si>
  <si>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</si>
  <si>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</si>
  <si>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</si>
  <si>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</si>
  <si>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</si>
  <si>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</si>
  <si>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</si>
  <si>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</si>
  <si>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</si>
  <si>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</si>
  <si>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</si>
  <si>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</si>
  <si>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</si>
  <si>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</si>
  <si>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</si>
  <si>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</si>
  <si>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</si>
  <si>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</si>
  <si>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</si>
  <si>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</si>
  <si>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</si>
  <si>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</si>
  <si>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</si>
  <si>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</si>
  <si>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</si>
  <si>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</si>
  <si>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</si>
  <si>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</si>
  <si>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</si>
  <si>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</si>
  <si>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</si>
  <si>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</si>
  <si>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</si>
  <si>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</si>
  <si>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</si>
  <si>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</si>
  <si>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</si>
  <si>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</si>
  <si>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</si>
  <si>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</si>
  <si>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</si>
  <si>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</si>
  <si>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</si>
  <si>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</si>
  <si>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</si>
  <si>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</si>
  <si>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</si>
  <si>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</si>
  <si>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</si>
  <si>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</si>
  <si>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</si>
  <si>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</si>
  <si>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</si>
  <si>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</si>
  <si>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</si>
  <si>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</si>
  <si>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</si>
  <si>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</si>
  <si>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</si>
  <si>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</si>
  <si>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</si>
  <si>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</si>
  <si>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</si>
  <si>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</si>
  <si>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</si>
  <si>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</si>
  <si>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</si>
  <si>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</si>
  <si>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</si>
  <si>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</si>
  <si>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</si>
  <si>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</si>
  <si>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</si>
  <si>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</si>
  <si>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</si>
  <si>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</si>
  <si>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</si>
  <si>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</si>
  <si>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</si>
  <si>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</si>
  <si>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</si>
  <si>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</si>
  <si>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</si>
  <si>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</si>
  <si>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</si>
  <si>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</si>
  <si>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</si>
  <si>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</si>
  <si>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</si>
  <si>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</si>
  <si>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</si>
  <si>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</si>
  <si>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</si>
  <si>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</si>
  <si>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</si>
  <si>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</si>
  <si>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</si>
  <si>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</si>
  <si>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</si>
  <si>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</si>
  <si>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</si>
  <si>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</si>
  <si>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</si>
  <si>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</si>
  <si>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</si>
  <si>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</si>
  <si>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</si>
  <si>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</si>
  <si>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</si>
  <si>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</si>
  <si>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</si>
  <si>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</si>
  <si>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</si>
  <si>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</si>
  <si>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</si>
  <si>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</si>
  <si>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</si>
  <si>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</si>
  <si>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</si>
  <si>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</si>
  <si>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</si>
  <si>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</si>
  <si>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</si>
  <si>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</si>
  <si>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</si>
  <si>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</si>
  <si>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</si>
  <si>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</si>
  <si>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</si>
  <si>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</si>
  <si>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</si>
  <si>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</si>
  <si>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</si>
  <si>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</si>
  <si>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</si>
  <si>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</si>
  <si>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</si>
  <si>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</si>
  <si>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</si>
  <si>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</si>
  <si>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</si>
  <si>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</si>
  <si>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</si>
  <si>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</si>
  <si>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</si>
  <si>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</si>
  <si>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</si>
  <si>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</si>
  <si>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</si>
  <si>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</si>
  <si>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</si>
  <si>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</si>
  <si>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</si>
  <si>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</si>
  <si>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</si>
  <si>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</si>
  <si>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</si>
  <si>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</si>
  <si>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</si>
  <si>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</si>
  <si>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</si>
  <si>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</si>
  <si>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</si>
  <si>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</si>
  <si>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</si>
  <si>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</si>
  <si>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</si>
  <si>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</si>
  <si>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</si>
  <si>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</si>
  <si>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</si>
  <si>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</si>
  <si>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</si>
  <si>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</si>
  <si>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</si>
  <si>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</si>
  <si>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</si>
  <si>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</si>
  <si>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</si>
  <si>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</si>
  <si>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</si>
  <si>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</si>
  <si>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</si>
  <si>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</si>
  <si>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</si>
  <si>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</si>
  <si>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</si>
  <si>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</si>
  <si>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</si>
  <si>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</si>
  <si>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</si>
  <si>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</si>
  <si>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</si>
  <si>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</si>
  <si>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</si>
  <si>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</si>
  <si>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</si>
  <si>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</si>
  <si>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</si>
  <si>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</si>
  <si>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</si>
  <si>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</si>
  <si>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</si>
  <si>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</si>
  <si>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</si>
  <si>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</si>
  <si>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</si>
  <si>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</si>
  <si>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</si>
  <si>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</si>
  <si>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</si>
  <si>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</si>
  <si>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</si>
  <si>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</si>
  <si>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</si>
  <si>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</si>
  <si>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</si>
  <si>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</si>
  <si>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</si>
  <si>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</si>
  <si>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</si>
  <si>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</si>
  <si>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</si>
  <si>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</si>
  <si>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</si>
  <si>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</si>
  <si>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</si>
  <si>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</si>
  <si>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</si>
  <si>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</si>
  <si>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</si>
  <si>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</si>
  <si>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</si>
  <si>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</si>
  <si>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</si>
  <si>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</si>
  <si>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</si>
  <si>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</si>
  <si>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</si>
  <si>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</si>
  <si>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</si>
  <si>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</si>
  <si>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</si>
  <si>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</si>
  <si>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</si>
  <si>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</si>
  <si>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</si>
  <si>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</si>
  <si>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</si>
  <si>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</si>
  <si>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</si>
  <si>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</si>
  <si>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</si>
  <si>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</si>
  <si>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</si>
  <si>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</si>
  <si>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</si>
  <si>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</si>
  <si>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</si>
  <si>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</si>
  <si>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</si>
  <si>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</si>
  <si>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</si>
  <si>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</si>
  <si>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</si>
  <si>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</si>
  <si>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</si>
  <si>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</si>
  <si>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</si>
  <si>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</si>
  <si>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</si>
  <si>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</si>
  <si>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</si>
  <si>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</si>
  <si>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</si>
  <si>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</si>
  <si>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</si>
  <si>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</si>
  <si>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</si>
  <si>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</si>
  <si>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</si>
  <si>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</si>
  <si>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</si>
  <si>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</si>
  <si>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</si>
  <si>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</si>
  <si>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</si>
  <si>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</si>
  <si>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</si>
  <si>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</si>
  <si>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</si>
  <si>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</si>
  <si>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</si>
  <si>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</si>
  <si>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</si>
  <si>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</si>
  <si>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</si>
  <si>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</si>
  <si>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</si>
  <si>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</si>
  <si>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</si>
  <si>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</si>
  <si>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</si>
  <si>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</si>
  <si>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</si>
  <si>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</si>
  <si>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</si>
  <si>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</si>
  <si>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</si>
  <si>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</si>
  <si>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</si>
  <si>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</si>
  <si>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</si>
  <si>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</si>
  <si>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</si>
  <si>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</si>
  <si>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</si>
  <si>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</si>
  <si>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</si>
  <si>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</si>
  <si>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</si>
  <si>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</si>
  <si>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</si>
  <si>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</si>
  <si>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</si>
  <si>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</si>
  <si>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</si>
  <si>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</si>
  <si>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</si>
  <si>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</si>
  <si>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</si>
  <si>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</si>
  <si>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</si>
  <si>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</si>
  <si>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</si>
  <si>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</si>
  <si>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</si>
  <si>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</si>
  <si>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</si>
  <si>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</si>
  <si>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</si>
  <si>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</si>
  <si>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</si>
  <si>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</si>
  <si>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</si>
  <si>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</si>
  <si>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</si>
  <si>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</si>
  <si>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</si>
  <si>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</si>
  <si>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</si>
  <si>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</si>
  <si>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</si>
  <si>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</si>
  <si>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</si>
  <si>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</si>
  <si>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</si>
  <si>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</si>
  <si>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</si>
  <si>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</si>
  <si>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</si>
  <si>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</si>
  <si>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</si>
  <si>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</si>
  <si>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</si>
  <si>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</si>
  <si>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</si>
  <si>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</si>
  <si>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</si>
  <si>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</si>
  <si>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</si>
  <si>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</si>
  <si>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</si>
  <si>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</si>
  <si>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</si>
  <si>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</si>
  <si>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</si>
  <si>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</si>
  <si>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</si>
  <si>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</si>
  <si>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</si>
  <si>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</si>
  <si>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</si>
  <si>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</si>
  <si>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</si>
  <si>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</si>
  <si>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</si>
  <si>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</si>
  <si>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</si>
  <si>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</si>
  <si>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</si>
  <si>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</si>
  <si>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</si>
  <si>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</si>
  <si>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</si>
  <si>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</si>
  <si>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</si>
  <si>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</si>
  <si>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</si>
  <si>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</si>
  <si>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</si>
  <si>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</si>
  <si>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</si>
  <si>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</si>
  <si>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</si>
  <si>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</si>
  <si>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</si>
  <si>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</si>
  <si>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</si>
  <si>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</si>
  <si>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</si>
  <si>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</si>
  <si>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</si>
  <si>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</si>
  <si>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</si>
  <si>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</si>
  <si>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</si>
  <si>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</si>
  <si>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</si>
  <si>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</si>
  <si>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</si>
  <si>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</si>
  <si>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</si>
  <si>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</si>
  <si>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</si>
  <si>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</si>
  <si>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</si>
  <si>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</si>
  <si>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</si>
  <si>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</si>
  <si>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</si>
  <si>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</si>
  <si>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</si>
  <si>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</si>
  <si>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</si>
  <si>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</si>
  <si>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</si>
  <si>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</si>
  <si>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</si>
  <si>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</si>
  <si>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</si>
  <si>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</si>
  <si>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</si>
  <si>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</si>
  <si>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</si>
  <si>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</si>
  <si>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</si>
  <si>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</si>
  <si>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</si>
  <si>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</si>
  <si>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</si>
  <si>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</si>
  <si>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</si>
  <si>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</si>
  <si>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</si>
  <si>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</si>
  <si>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</si>
  <si>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</si>
  <si>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</si>
  <si>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</si>
  <si>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</si>
  <si>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</si>
  <si>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</si>
  <si>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</si>
  <si>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</si>
  <si>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</si>
  <si>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</si>
  <si>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</si>
  <si>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</si>
  <si>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</si>
  <si>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</si>
  <si>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</si>
  <si>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</si>
  <si>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</si>
  <si>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</si>
  <si>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</si>
  <si>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</si>
  <si>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</si>
  <si>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</si>
  <si>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</si>
  <si>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</si>
  <si>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</si>
  <si>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</si>
  <si>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</si>
  <si>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</si>
  <si>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</si>
  <si>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</si>
  <si>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</si>
  <si>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</si>
  <si>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</si>
  <si>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</si>
  <si>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</si>
  <si>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</si>
  <si>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</si>
  <si>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</si>
  <si>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</si>
  <si>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</si>
  <si>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</si>
  <si>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</si>
  <si>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</si>
  <si>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</si>
  <si>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</si>
  <si>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</si>
  <si>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</si>
  <si>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</si>
  <si>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</si>
  <si>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</si>
  <si>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</si>
  <si>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</si>
  <si>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</si>
  <si>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</si>
  <si>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</si>
  <si>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</si>
  <si>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</si>
  <si>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</si>
  <si>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</si>
  <si>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</si>
  <si>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</si>
  <si>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</si>
  <si>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</si>
  <si>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</si>
  <si>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</si>
  <si>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</si>
  <si>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</si>
  <si>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</si>
  <si>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</si>
  <si>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</si>
  <si>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</si>
  <si>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</si>
  <si>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</si>
  <si>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</si>
  <si>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</si>
  <si>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</si>
  <si>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</si>
  <si>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</si>
  <si>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</si>
  <si>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</si>
  <si>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</si>
  <si>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</si>
  <si>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</si>
  <si>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</si>
  <si>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</si>
  <si>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</si>
  <si>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</si>
  <si>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</si>
  <si>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</si>
  <si>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</si>
  <si>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</si>
  <si>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</si>
  <si>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</si>
  <si>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</si>
  <si>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</si>
  <si>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</si>
  <si>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</si>
  <si>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</si>
  <si>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</si>
  <si>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</si>
  <si>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</si>
  <si>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</si>
  <si>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</si>
  <si>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</si>
  <si>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</si>
  <si>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</si>
  <si>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</si>
  <si>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</si>
  <si>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</si>
  <si>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</si>
  <si>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</si>
  <si>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</si>
  <si>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</si>
  <si>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</si>
  <si>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</si>
  <si>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</si>
  <si>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</si>
  <si>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</si>
  <si>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</si>
  <si>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</si>
  <si>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</si>
  <si>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</si>
  <si>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</si>
  <si>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</si>
  <si>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</si>
  <si>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</si>
  <si>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</si>
  <si>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</si>
  <si>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</si>
  <si>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</si>
  <si>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</si>
  <si>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</si>
  <si>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</si>
  <si>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</si>
  <si>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</si>
  <si>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</si>
  <si>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</si>
  <si>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</si>
  <si>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</si>
  <si>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</si>
  <si>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</si>
  <si>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</si>
  <si>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</si>
  <si>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</si>
  <si>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</si>
  <si>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</si>
  <si>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</si>
  <si>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</si>
  <si>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</si>
  <si>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</si>
  <si>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</si>
  <si>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</si>
  <si>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</si>
  <si>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</si>
  <si>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</si>
  <si>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</si>
  <si>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</si>
  <si>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</si>
  <si>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</si>
  <si>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</si>
  <si>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</si>
  <si>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</si>
  <si>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</si>
  <si>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</si>
  <si>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</si>
  <si>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</si>
  <si>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</si>
  <si>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</si>
  <si>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</si>
  <si>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</si>
  <si>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</si>
  <si>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</si>
  <si>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</si>
  <si>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</si>
  <si>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</si>
  <si>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</si>
  <si>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</si>
  <si>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</si>
  <si>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</si>
  <si>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</si>
  <si>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</si>
  <si>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</si>
  <si>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</si>
  <si>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</si>
  <si>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</si>
  <si>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</si>
  <si>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</si>
  <si>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</si>
  <si>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</si>
  <si>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</si>
  <si>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</si>
  <si>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</si>
  <si>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</si>
  <si>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</si>
  <si>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</si>
  <si>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</si>
  <si>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</si>
  <si>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</si>
  <si>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</si>
  <si>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</si>
  <si>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</si>
  <si>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</si>
  <si>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</si>
  <si>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</si>
  <si>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</si>
  <si>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</si>
  <si>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</si>
  <si>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</si>
  <si>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</si>
  <si>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</si>
  <si>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</si>
  <si>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</si>
  <si>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</si>
  <si>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</si>
  <si>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</si>
  <si>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</si>
  <si>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</si>
  <si>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</si>
  <si>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</si>
  <si>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</si>
  <si>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</si>
  <si>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</si>
  <si>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</si>
  <si>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</si>
  <si>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</si>
  <si>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</si>
  <si>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</si>
  <si>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</si>
  <si>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</si>
  <si>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</si>
  <si>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</si>
  <si>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</si>
  <si>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</si>
  <si>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</si>
  <si>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</si>
  <si>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</si>
  <si>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</si>
  <si>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</si>
  <si>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</si>
  <si>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</si>
  <si>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</si>
  <si>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</si>
  <si>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</si>
  <si>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</si>
  <si>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</si>
  <si>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</si>
  <si>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</si>
  <si>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</si>
  <si>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</si>
  <si>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</si>
  <si>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</si>
  <si>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</si>
  <si>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</si>
  <si>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</si>
  <si>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</si>
  <si>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</si>
  <si>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</si>
  <si>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</si>
  <si>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</si>
  <si>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</si>
  <si>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</si>
  <si>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</si>
  <si>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</si>
  <si>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</si>
  <si>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</si>
  <si>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</si>
  <si>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</si>
  <si>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</si>
  <si>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</si>
  <si>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</si>
  <si>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</si>
  <si>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</si>
  <si>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</si>
  <si>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</si>
  <si>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</si>
  <si>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</si>
  <si>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</si>
  <si>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</si>
  <si>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</si>
  <si>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</si>
  <si>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</si>
  <si>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</si>
  <si>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</si>
  <si>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</si>
  <si>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</si>
  <si>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</si>
  <si>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</si>
  <si>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</si>
  <si>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</si>
  <si>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</si>
  <si>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</si>
  <si>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</si>
  <si>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</si>
  <si>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</si>
  <si>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</si>
  <si>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</si>
  <si>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</si>
  <si>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</si>
  <si>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</si>
  <si>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</si>
  <si>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</si>
  <si>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</si>
  <si>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</si>
  <si>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</si>
  <si>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</si>
  <si>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</si>
  <si>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</si>
  <si>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</si>
  <si>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</si>
  <si>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</si>
  <si>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</si>
  <si>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</si>
  <si>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</si>
  <si>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</si>
  <si>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</si>
  <si>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</si>
  <si>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</si>
  <si>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</si>
  <si>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</si>
  <si>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</si>
  <si>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</si>
  <si>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</si>
  <si>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</si>
  <si>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</si>
  <si>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</si>
  <si>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</si>
  <si>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</si>
  <si>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</si>
  <si>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</si>
  <si>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</si>
  <si>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</si>
  <si>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</si>
  <si>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</si>
  <si>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</si>
  <si>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</si>
  <si>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</si>
  <si>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</si>
  <si>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</si>
  <si>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</si>
  <si>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</si>
  <si>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</si>
  <si>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</si>
  <si>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</si>
  <si>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</si>
  <si>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</si>
  <si>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</si>
  <si>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</si>
  <si>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</si>
  <si>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</si>
  <si>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</si>
  <si>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</si>
  <si>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</si>
  <si>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</si>
  <si>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</si>
  <si>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</si>
  <si>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</si>
  <si>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</si>
  <si>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</si>
  <si>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</si>
  <si>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</si>
  <si>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</si>
  <si>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</si>
  <si>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</si>
  <si>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</si>
  <si>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</si>
  <si>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</si>
  <si>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</si>
  <si>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</si>
  <si>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</si>
  <si>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</si>
  <si>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</si>
  <si>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</si>
  <si>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</si>
  <si>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</si>
  <si>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</si>
  <si>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</si>
  <si>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</si>
  <si>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</si>
  <si>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</si>
  <si>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</si>
  <si>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</si>
  <si>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</si>
  <si>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</si>
  <si>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</si>
  <si>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</si>
  <si>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</si>
  <si>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</si>
  <si>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</si>
  <si>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</si>
  <si>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</si>
  <si>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</si>
  <si>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</si>
  <si>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</si>
  <si>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</si>
  <si>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</si>
  <si>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</si>
  <si>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</si>
  <si>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</si>
  <si>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</si>
  <si>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</si>
  <si>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</si>
  <si>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</si>
  <si>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</si>
  <si>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</si>
  <si>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</si>
  <si>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</si>
  <si>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</si>
  <si>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</si>
  <si>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</si>
  <si>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</si>
  <si>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</si>
  <si>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</si>
  <si>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</si>
  <si>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</si>
  <si>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</si>
  <si>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</si>
  <si>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</si>
  <si>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</si>
  <si>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</si>
  <si>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</si>
  <si>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</si>
  <si>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</si>
  <si>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</si>
  <si>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</si>
  <si>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</si>
  <si>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</si>
  <si>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</si>
  <si>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</si>
  <si>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</si>
  <si>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</si>
  <si>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</si>
  <si>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</si>
  <si>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</si>
  <si>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</si>
  <si>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</si>
  <si>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</si>
  <si>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</si>
  <si>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</si>
  <si>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</si>
  <si>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</si>
  <si>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</si>
  <si>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</si>
  <si>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</si>
  <si>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</si>
  <si>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</si>
  <si>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</si>
  <si>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</si>
  <si>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</si>
  <si>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</si>
  <si>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</si>
  <si>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</si>
  <si>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</si>
  <si>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</si>
  <si>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</si>
  <si>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</si>
  <si>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</si>
  <si>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</si>
  <si>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</si>
  <si>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</si>
  <si>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</si>
  <si>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</si>
  <si>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</si>
  <si>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</si>
  <si>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</si>
  <si>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</si>
  <si>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</si>
  <si>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</si>
  <si>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</si>
  <si>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</si>
  <si>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</si>
  <si>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</si>
  <si>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</si>
  <si>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</si>
  <si>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</si>
  <si>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</si>
  <si>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</si>
  <si>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</si>
  <si>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</si>
  <si>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</si>
  <si>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</si>
  <si>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</si>
  <si>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</si>
  <si>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</si>
  <si>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</si>
  <si>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</si>
  <si>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</si>
  <si>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</si>
  <si>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</si>
  <si>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</si>
  <si>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</si>
  <si>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</si>
  <si>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</si>
  <si>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</si>
  <si>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</si>
  <si>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</si>
  <si>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</si>
  <si>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</si>
  <si>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</si>
  <si>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</si>
  <si>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</si>
  <si>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</si>
  <si>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</si>
  <si>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</si>
  <si>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</si>
  <si>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</si>
  <si>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</si>
  <si>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</si>
  <si>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</si>
  <si>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</si>
  <si>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</si>
  <si>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</si>
  <si>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</si>
  <si>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</si>
  <si>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</si>
  <si>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</si>
  <si>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</si>
  <si>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</si>
  <si>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</si>
  <si>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</si>
  <si>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</si>
  <si>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</si>
  <si>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</si>
  <si>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</si>
  <si>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</si>
  <si>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</si>
  <si>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</si>
  <si>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</si>
  <si>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</si>
  <si>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</si>
  <si>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</si>
  <si>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</si>
  <si>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</si>
  <si>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</si>
  <si>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</si>
  <si>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</si>
  <si>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</si>
  <si>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</si>
  <si>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</si>
  <si>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</si>
  <si>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</si>
  <si>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</si>
  <si>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</si>
  <si>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</si>
  <si>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</si>
  <si>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</si>
  <si>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</si>
  <si>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</si>
  <si>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</si>
  <si>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</si>
  <si>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</si>
  <si>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</si>
  <si>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</si>
  <si>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</si>
  <si>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</si>
  <si>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</si>
  <si>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</si>
  <si>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</si>
  <si>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</si>
  <si>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</si>
  <si>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</si>
  <si>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</si>
  <si>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</si>
  <si>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</si>
  <si>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</si>
  <si>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</si>
  <si>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</si>
  <si>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</si>
  <si>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</si>
  <si>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</si>
  <si>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</si>
  <si>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</si>
  <si>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</si>
  <si>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</si>
  <si>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</si>
  <si>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</si>
  <si>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</si>
  <si>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</si>
  <si>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</si>
  <si>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</si>
  <si>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</si>
  <si>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</si>
  <si>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</si>
  <si>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</si>
  <si>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</si>
  <si>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</si>
  <si>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</si>
  <si>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</si>
  <si>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</si>
  <si>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</si>
  <si>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</si>
  <si>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</si>
  <si>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</si>
  <si>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</si>
  <si>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</si>
  <si>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</si>
  <si>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</si>
  <si>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</si>
  <si>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</si>
  <si>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</si>
  <si>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</si>
  <si>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</si>
  <si>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</si>
  <si>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</si>
  <si>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</si>
  <si>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</si>
  <si>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</si>
  <si>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</si>
  <si>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</si>
  <si>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</si>
  <si>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</si>
  <si>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</si>
  <si>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</si>
  <si>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</si>
  <si>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</si>
  <si>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</si>
  <si>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</si>
  <si>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</si>
  <si>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</si>
  <si>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</si>
  <si>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</si>
  <si>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</si>
  <si>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</si>
  <si>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</si>
  <si>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</si>
  <si>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</si>
  <si>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</si>
  <si>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</si>
  <si>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</si>
  <si>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</si>
  <si>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</si>
  <si>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</si>
  <si>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</si>
  <si>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</si>
  <si>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</si>
  <si>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</si>
  <si>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</si>
  <si>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</si>
  <si>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</si>
  <si>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</si>
  <si>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</si>
  <si>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</si>
  <si>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</si>
  <si>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</si>
  <si>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</si>
  <si>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</si>
  <si>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</si>
  <si>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</si>
  <si>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</si>
  <si>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</si>
  <si>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</si>
  <si>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</si>
  <si>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</si>
  <si>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</si>
  <si>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</si>
  <si>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</si>
  <si>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</si>
  <si>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</si>
  <si>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</si>
  <si>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</si>
  <si>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</si>
  <si>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</si>
  <si>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</si>
  <si>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</si>
  <si>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</si>
  <si>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</si>
  <si>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</si>
  <si>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</si>
  <si>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</si>
  <si>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</si>
  <si>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</si>
  <si>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</si>
  <si>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</si>
  <si>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</si>
  <si>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</si>
  <si>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</si>
  <si>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</si>
  <si>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</si>
  <si>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</si>
  <si>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</si>
  <si>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</si>
  <si>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</si>
  <si>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</si>
  <si>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</si>
  <si>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</si>
  <si>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</si>
  <si>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</si>
  <si>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</si>
  <si>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</si>
  <si>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</si>
  <si>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</si>
  <si>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</si>
  <si>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</si>
  <si>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</si>
  <si>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</si>
  <si>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</si>
  <si>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</si>
  <si>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</si>
  <si>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</si>
  <si>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</si>
  <si>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</si>
  <si>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</si>
  <si>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</si>
  <si>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</si>
  <si>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</si>
  <si>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</si>
  <si>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</si>
  <si>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</si>
  <si>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</si>
  <si>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</si>
  <si>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</si>
  <si>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</si>
  <si>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</si>
  <si>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</si>
  <si>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</si>
  <si>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</si>
  <si>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</si>
  <si>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</si>
  <si>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</si>
  <si>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</si>
  <si>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</si>
  <si>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</si>
  <si>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</si>
  <si>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</si>
  <si>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</si>
  <si>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</si>
  <si>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</si>
  <si>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</si>
  <si>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</si>
  <si>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</si>
  <si>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</si>
  <si>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</si>
  <si>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</si>
  <si>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</si>
  <si>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</si>
  <si>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</si>
  <si>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</si>
  <si>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</si>
  <si>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</si>
  <si>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</si>
  <si>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</si>
  <si>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</si>
  <si>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</si>
  <si>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</si>
  <si>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</si>
  <si>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</si>
  <si>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</si>
  <si>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</si>
  <si>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</si>
  <si>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</si>
  <si>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</si>
  <si>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</si>
  <si>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</si>
  <si>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</si>
  <si>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</si>
  <si>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</si>
  <si>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</si>
  <si>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</si>
  <si>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</si>
  <si>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</si>
  <si>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</si>
  <si>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</si>
  <si>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</si>
  <si>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</si>
  <si>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</si>
  <si>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</si>
  <si>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</si>
  <si>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</si>
  <si>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</si>
  <si>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</si>
  <si>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</si>
  <si>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</si>
  <si>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</si>
  <si>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</si>
  <si>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</si>
  <si>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</si>
  <si>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</si>
  <si>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</si>
  <si>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</si>
  <si>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</si>
  <si>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</si>
  <si>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</si>
  <si>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</si>
  <si>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</si>
  <si>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</si>
  <si>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</si>
  <si>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</si>
  <si>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</si>
  <si>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</si>
  <si>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</si>
  <si>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</si>
  <si>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</si>
  <si>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</si>
  <si>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</si>
  <si>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</si>
  <si>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</si>
  <si>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</si>
  <si>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</si>
  <si>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</si>
  <si>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</si>
  <si>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</si>
  <si>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</si>
  <si>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</si>
  <si>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</si>
  <si>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</si>
  <si>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</si>
  <si>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</si>
  <si>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</si>
  <si>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</si>
  <si>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</si>
  <si>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</si>
  <si>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</si>
  <si>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</si>
  <si>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</si>
  <si>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</si>
  <si>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</si>
  <si>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</si>
  <si>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</si>
  <si>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</si>
  <si>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</si>
  <si>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</si>
  <si>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</si>
  <si>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</si>
  <si>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</si>
  <si>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</si>
  <si>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</si>
  <si>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</si>
  <si>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</si>
  <si>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</si>
  <si>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</si>
  <si>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</si>
  <si>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</si>
  <si>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</si>
  <si>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</si>
  <si>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</si>
  <si>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</si>
  <si>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</si>
  <si>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</si>
  <si>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</si>
  <si>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</si>
  <si>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</si>
  <si>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</si>
  <si>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</si>
  <si>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</si>
  <si>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</si>
  <si>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</si>
  <si>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</si>
  <si>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</si>
  <si>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</si>
  <si>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</si>
  <si>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</si>
  <si>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</si>
  <si>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</si>
  <si>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</si>
  <si>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</si>
  <si>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</si>
  <si>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</si>
  <si>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</si>
  <si>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</si>
  <si>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</si>
  <si>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</si>
  <si>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</si>
  <si>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</si>
  <si>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</si>
  <si>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</si>
  <si>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</si>
  <si>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</si>
  <si>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</si>
  <si>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</si>
  <si>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</si>
  <si>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</si>
  <si>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</si>
  <si>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</si>
  <si>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</si>
  <si>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</si>
  <si>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</si>
  <si>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</si>
  <si>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</si>
  <si>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</si>
  <si>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</si>
  <si>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</si>
  <si>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</si>
  <si>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</si>
  <si>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</si>
  <si>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</si>
  <si>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</si>
  <si>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</si>
  <si>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</si>
  <si>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</si>
  <si>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</si>
  <si>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</si>
  <si>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</si>
  <si>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</si>
  <si>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</si>
  <si>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</si>
  <si>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</si>
  <si>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</si>
  <si>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</si>
  <si>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</si>
  <si>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</si>
  <si>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</si>
  <si>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</si>
  <si>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</si>
  <si>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</si>
  <si>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</si>
  <si>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</si>
  <si>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</si>
  <si>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</si>
  <si>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</si>
  <si>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</si>
  <si>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</si>
  <si>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</si>
  <si>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</si>
  <si>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</si>
  <si>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</si>
  <si>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</si>
  <si>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</si>
  <si>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</si>
  <si>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</si>
  <si>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</si>
  <si>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</si>
  <si>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</si>
  <si>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</si>
  <si>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</si>
  <si>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</si>
  <si>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</si>
  <si>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</si>
  <si>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</si>
  <si>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</si>
  <si>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</si>
  <si>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</si>
  <si>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</si>
  <si>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</si>
  <si>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</si>
  <si>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</si>
  <si>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</si>
  <si>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</si>
  <si>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</si>
  <si>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</si>
  <si>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</si>
  <si>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</si>
  <si>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</si>
  <si>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</si>
  <si>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</si>
  <si>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</si>
  <si>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</si>
  <si>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</si>
  <si>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</si>
  <si>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</si>
  <si>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</si>
  <si>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</si>
  <si>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</si>
  <si>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</si>
  <si>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</si>
  <si>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</si>
  <si>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</si>
  <si>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</si>
  <si>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</si>
  <si>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</si>
  <si>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</si>
  <si>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</si>
  <si>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</si>
  <si>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</si>
  <si>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</si>
  <si>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</si>
  <si>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</si>
  <si>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</si>
  <si>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</si>
  <si>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</si>
  <si>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</si>
  <si>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</si>
  <si>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</si>
  <si>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</si>
  <si>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</si>
  <si>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</si>
  <si>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</si>
  <si>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</si>
  <si>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</si>
  <si>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</si>
  <si>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</si>
  <si>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</si>
  <si>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</si>
  <si>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</si>
  <si>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</si>
  <si>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</si>
  <si>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</si>
  <si>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</si>
  <si>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</si>
  <si>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</si>
  <si>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</si>
  <si>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</si>
  <si>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</si>
  <si>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</si>
  <si>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</si>
  <si>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</si>
  <si>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</si>
  <si>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</si>
  <si>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</si>
  <si>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</si>
  <si>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</si>
  <si>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</si>
  <si>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</si>
  <si>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</si>
  <si>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</si>
  <si>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</si>
  <si>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</si>
  <si>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</si>
  <si>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</si>
  <si>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</si>
  <si>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</si>
  <si>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</si>
  <si>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</si>
  <si>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</si>
  <si>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</si>
  <si>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</si>
  <si>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</si>
  <si>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</si>
  <si>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</si>
  <si>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</si>
  <si>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</si>
  <si>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</si>
  <si>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</si>
  <si>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</si>
  <si>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</si>
  <si>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</si>
  <si>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</si>
  <si>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</si>
  <si>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</si>
  <si>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</si>
  <si>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</si>
  <si>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</si>
  <si>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</si>
  <si>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</si>
  <si>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</si>
  <si>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</si>
  <si>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</si>
  <si>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</si>
  <si>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</si>
  <si>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</si>
  <si>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</si>
  <si>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</si>
  <si>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</si>
  <si>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</si>
  <si>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</si>
  <si>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</si>
  <si>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</si>
  <si>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</si>
  <si>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</si>
  <si>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</si>
  <si>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</si>
  <si>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</si>
  <si>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</si>
  <si>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</si>
  <si>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</si>
  <si>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</si>
  <si>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</si>
  <si>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</si>
  <si>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</si>
  <si>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</si>
  <si>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</si>
  <si>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</si>
  <si>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</si>
  <si>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</si>
  <si>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</si>
  <si>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</si>
  <si>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</si>
  <si>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</si>
  <si>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</si>
  <si>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</si>
  <si>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</si>
  <si>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</si>
  <si>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</si>
  <si>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</si>
  <si>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</si>
  <si>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</si>
  <si>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</si>
  <si>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</si>
  <si>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</si>
  <si>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</si>
  <si>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</si>
  <si>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</si>
  <si>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</si>
  <si>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</si>
  <si>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</si>
  <si>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</si>
  <si>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</si>
  <si>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</si>
  <si>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</si>
  <si>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</si>
  <si>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</si>
  <si>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</si>
  <si>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</si>
  <si>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</si>
  <si>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</si>
  <si>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</si>
  <si>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</si>
  <si>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</si>
  <si>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</si>
  <si>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</si>
  <si>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</si>
  <si>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</si>
  <si>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</si>
  <si>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</si>
  <si>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</si>
  <si>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</si>
  <si>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</si>
  <si>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</si>
  <si>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</si>
  <si>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</si>
  <si>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</si>
  <si>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</si>
  <si>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</si>
  <si>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</si>
  <si>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</si>
  <si>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</si>
  <si>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</si>
  <si>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</si>
  <si>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</si>
  <si>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</si>
  <si>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</si>
  <si>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</si>
  <si>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</si>
  <si>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</si>
  <si>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</si>
  <si>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</si>
  <si>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</si>
  <si>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</si>
  <si>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</si>
  <si>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</si>
  <si>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</si>
  <si>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</si>
  <si>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</si>
  <si>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</si>
  <si>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</si>
  <si>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</si>
  <si>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</si>
  <si>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</si>
  <si>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</si>
  <si>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</si>
  <si>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</si>
  <si>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</si>
  <si>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</si>
  <si>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</si>
  <si>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</si>
  <si>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</si>
  <si>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</si>
  <si>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</si>
  <si>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</si>
  <si>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</si>
  <si>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</si>
  <si>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</si>
  <si>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</si>
  <si>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</si>
  <si>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</si>
  <si>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</si>
  <si>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</si>
  <si>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</si>
  <si>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</si>
  <si>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</si>
  <si>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</si>
  <si>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</si>
  <si>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</si>
  <si>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</si>
  <si>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</si>
  <si>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</si>
  <si>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</si>
  <si>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</si>
  <si>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</si>
  <si>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</si>
  <si>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</si>
  <si>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</si>
  <si>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</si>
  <si>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</si>
  <si>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</si>
  <si>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</si>
  <si>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</si>
  <si>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</si>
  <si>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</si>
  <si>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</si>
  <si>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</si>
  <si>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</si>
  <si>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</si>
  <si>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</si>
  <si>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</si>
  <si>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</si>
  <si>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</si>
  <si>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</si>
  <si>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</si>
  <si>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</si>
  <si>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</si>
  <si>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</si>
  <si>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</si>
  <si>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</si>
  <si>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</si>
  <si>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</si>
  <si>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</si>
  <si>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</si>
  <si>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</si>
  <si>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</si>
  <si>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</si>
  <si>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</si>
  <si>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</si>
  <si>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</si>
  <si>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</si>
  <si>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</si>
  <si>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</si>
  <si>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</si>
  <si>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</si>
  <si>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</si>
  <si>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</si>
  <si>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</si>
  <si>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</si>
  <si>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</si>
  <si>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</si>
  <si>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</si>
  <si>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</si>
  <si>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</si>
  <si>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</si>
  <si>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</si>
  <si>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</si>
  <si>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</si>
  <si>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</si>
  <si>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</si>
  <si>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</si>
  <si>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</si>
  <si>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</si>
  <si>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</si>
  <si>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</si>
  <si>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</si>
  <si>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</si>
  <si>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</si>
  <si>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</si>
  <si>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</si>
  <si>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</si>
  <si>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</si>
  <si>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</si>
  <si>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</si>
  <si>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</si>
  <si>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</si>
  <si>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</si>
  <si>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</si>
  <si>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</si>
  <si>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</si>
  <si>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</si>
  <si>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</si>
  <si>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</si>
  <si>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</si>
  <si>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</si>
  <si>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</si>
  <si>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</si>
  <si>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</si>
  <si>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</si>
  <si>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</si>
  <si>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</si>
  <si>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</si>
  <si>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</si>
  <si>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</si>
  <si>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</si>
  <si>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</si>
  <si>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</si>
  <si>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</si>
  <si>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</si>
  <si>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</si>
  <si>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</si>
  <si>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</si>
  <si>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</si>
  <si>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</si>
  <si>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</si>
  <si>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</si>
  <si>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</si>
  <si>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</si>
  <si>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</si>
  <si>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</si>
  <si>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</si>
  <si>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</si>
  <si>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</si>
  <si>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</si>
  <si>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</si>
  <si>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</si>
  <si>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</si>
  <si>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</si>
  <si>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</si>
  <si>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</si>
  <si>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</si>
  <si>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</si>
  <si>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</si>
  <si>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</si>
  <si>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</si>
  <si>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</si>
  <si>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</si>
  <si>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</si>
  <si>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</si>
  <si>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</si>
  <si>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</si>
  <si>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</si>
  <si>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</si>
  <si>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</si>
  <si>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</si>
  <si>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</si>
  <si>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</si>
  <si>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</si>
  <si>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</si>
  <si>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</si>
  <si>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</si>
  <si>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</si>
  <si>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</si>
  <si>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</si>
  <si>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</si>
  <si>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</si>
  <si>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</si>
  <si>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</si>
  <si>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</si>
  <si>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</si>
  <si>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</si>
  <si>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</si>
  <si>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</si>
  <si>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</si>
  <si>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</si>
  <si>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</si>
  <si>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</si>
  <si>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</si>
  <si>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</si>
  <si>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</si>
  <si>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</si>
  <si>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</si>
  <si>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</si>
  <si>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</si>
  <si>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</si>
  <si>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</si>
  <si>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</si>
  <si>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</si>
  <si>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</si>
  <si>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</si>
  <si>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</si>
  <si>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</si>
  <si>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</si>
  <si>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</si>
  <si>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</si>
  <si>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</si>
  <si>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</si>
  <si>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</si>
  <si>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</si>
  <si>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</si>
  <si>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</si>
  <si>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</si>
  <si>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</si>
  <si>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</si>
  <si>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</si>
  <si>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</si>
  <si>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</si>
  <si>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</si>
  <si>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</si>
  <si>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</si>
  <si>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</si>
  <si>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</si>
  <si>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</si>
  <si>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</si>
  <si>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</si>
  <si>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</si>
  <si>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</si>
  <si>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</si>
  <si>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</si>
  <si>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</si>
  <si>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</si>
  <si>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</si>
  <si>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</si>
  <si>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</si>
  <si>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</si>
  <si>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</si>
  <si>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</si>
  <si>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</si>
  <si>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</si>
  <si>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</si>
  <si>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</si>
  <si>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</si>
  <si>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</si>
  <si>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</si>
  <si>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</si>
  <si>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</si>
  <si>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</si>
  <si>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</si>
  <si>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</si>
  <si>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</si>
  <si>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</si>
  <si>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</si>
  <si>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</si>
  <si>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</si>
  <si>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</si>
  <si>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</si>
  <si>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</si>
  <si>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</si>
  <si>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</si>
  <si>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</si>
  <si>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</si>
  <si>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</si>
  <si>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</si>
  <si>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</si>
  <si>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</si>
  <si>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</si>
  <si>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</si>
  <si>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</si>
  <si>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</si>
  <si>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</si>
  <si>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</si>
  <si>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</si>
  <si>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</si>
  <si>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</si>
  <si>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</si>
  <si>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</si>
  <si>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</si>
  <si>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</si>
  <si>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</si>
  <si>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</si>
  <si>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</si>
  <si>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</si>
  <si>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</si>
  <si>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</si>
  <si>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</si>
  <si>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</si>
  <si>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</si>
  <si>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</si>
  <si>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</si>
  <si>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</si>
  <si>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</si>
  <si>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</si>
  <si>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</si>
  <si>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</si>
  <si>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</si>
  <si>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</si>
  <si>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</si>
  <si>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</si>
  <si>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</si>
  <si>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</si>
  <si>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</si>
  <si>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</si>
  <si>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</si>
  <si>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</si>
  <si>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</si>
  <si>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</si>
  <si>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</si>
  <si>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</si>
  <si>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</si>
  <si>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</si>
  <si>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</si>
  <si>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</si>
  <si>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</si>
  <si>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</si>
  <si>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</si>
  <si>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</si>
  <si>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</si>
  <si>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</si>
  <si>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</si>
  <si>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</si>
  <si>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</si>
  <si>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</si>
  <si>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</si>
  <si>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</si>
  <si>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</si>
  <si>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</si>
  <si>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</si>
  <si>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</si>
  <si>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</si>
  <si>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</si>
  <si>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</si>
  <si>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</si>
  <si>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</si>
  <si>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</si>
  <si>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</si>
  <si>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</si>
  <si>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</si>
  <si>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</si>
  <si>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</si>
  <si>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</si>
  <si>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</si>
  <si>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</si>
  <si>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</si>
  <si>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</si>
  <si>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</si>
  <si>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</si>
  <si>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</si>
  <si>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</si>
  <si>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</si>
  <si>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</si>
  <si>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</si>
  <si>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</si>
  <si>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</si>
  <si>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</si>
  <si>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</si>
  <si>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</si>
  <si>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</si>
  <si>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</si>
  <si>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</si>
  <si>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</si>
  <si>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</si>
  <si>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</si>
  <si>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</si>
  <si>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</si>
  <si>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</si>
  <si>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</si>
  <si>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</si>
  <si>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</si>
  <si>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</si>
  <si>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</si>
  <si>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</si>
  <si>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</si>
  <si>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</si>
  <si>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</si>
  <si>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</si>
  <si>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</si>
  <si>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</si>
  <si>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</si>
  <si>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</si>
  <si>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</si>
  <si>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</si>
  <si>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</si>
  <si>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</si>
  <si>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</si>
  <si>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</si>
  <si>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</si>
  <si>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</si>
  <si>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</si>
  <si>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</si>
  <si>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</si>
  <si>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</si>
  <si>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</si>
  <si>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</si>
  <si>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</si>
  <si>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</si>
  <si>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</si>
  <si>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</si>
  <si>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</si>
  <si>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</si>
  <si>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</si>
  <si>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</si>
  <si>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</si>
  <si>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</si>
  <si>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</si>
  <si>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</si>
  <si>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</si>
  <si>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</si>
  <si>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</si>
  <si>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</si>
  <si>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</si>
  <si>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</si>
  <si>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</si>
  <si>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</si>
  <si>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</si>
  <si>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</si>
  <si>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</si>
  <si>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</si>
  <si>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</si>
  <si>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</si>
  <si>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</si>
  <si>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</si>
  <si>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</si>
  <si>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</si>
  <si>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</si>
  <si>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</si>
  <si>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</si>
  <si>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</si>
  <si>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</si>
  <si>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</si>
  <si>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</si>
  <si>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</si>
  <si>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</si>
  <si>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</si>
  <si>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</si>
  <si>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</si>
  <si>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</si>
  <si>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</si>
  <si>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</si>
  <si>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</si>
  <si>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</si>
  <si>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</si>
  <si>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</si>
  <si>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</si>
  <si>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</si>
  <si>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</si>
  <si>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</si>
  <si>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</si>
  <si>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</si>
  <si>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</si>
  <si>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</si>
  <si>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</si>
  <si>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</si>
  <si>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</si>
  <si>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</si>
  <si>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</si>
  <si>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</si>
  <si>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</si>
  <si>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</si>
  <si>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</si>
  <si>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</si>
  <si>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</si>
  <si>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</si>
  <si>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</si>
  <si>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</si>
  <si>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</si>
  <si>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</si>
  <si>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</si>
  <si>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</si>
  <si>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</si>
  <si>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</si>
  <si>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</si>
  <si>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</si>
  <si>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</si>
  <si>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</si>
  <si>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</si>
  <si>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</si>
  <si>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</si>
  <si>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</si>
  <si>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</si>
  <si>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</si>
  <si>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</si>
  <si>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</si>
  <si>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</si>
  <si>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</si>
  <si>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</si>
  <si>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</si>
  <si>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</si>
  <si>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</si>
  <si>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</si>
  <si>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</si>
  <si>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</si>
  <si>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</si>
  <si>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</si>
  <si>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</si>
  <si>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</si>
  <si>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</si>
  <si>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</si>
  <si>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</si>
  <si>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</si>
  <si>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</si>
  <si>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</si>
  <si>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</si>
  <si>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</si>
  <si>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</si>
  <si>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</si>
  <si>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</si>
  <si>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</si>
  <si>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</si>
  <si>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</si>
  <si>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</si>
  <si>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</si>
  <si>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</si>
  <si>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</si>
  <si>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</si>
  <si>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</si>
  <si>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</si>
  <si>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</si>
  <si>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</si>
  <si>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</si>
  <si>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</si>
  <si>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</si>
  <si>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</si>
  <si>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</si>
  <si>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</si>
  <si>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</si>
  <si>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</si>
  <si>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</si>
  <si>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</si>
  <si>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</si>
  <si>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</si>
  <si>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</si>
  <si>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</si>
  <si>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</si>
  <si>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</si>
  <si>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</si>
  <si>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</si>
  <si>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</si>
  <si>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</si>
  <si>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</si>
  <si>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</si>
  <si>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</si>
  <si>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</si>
  <si>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</si>
  <si>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</si>
  <si>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</si>
  <si>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</si>
  <si>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</si>
  <si>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</si>
  <si>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</si>
  <si>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</si>
  <si>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</si>
  <si>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</si>
  <si>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</si>
  <si>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</si>
  <si>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</si>
  <si>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</si>
  <si>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</si>
  <si>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</si>
  <si>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</si>
  <si>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</si>
  <si>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</si>
  <si>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</si>
  <si>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</si>
  <si>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</si>
  <si>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</si>
  <si>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</si>
  <si>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</si>
  <si>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</si>
  <si>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</si>
  <si>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</si>
  <si>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</si>
  <si>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</si>
  <si>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</si>
  <si>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</si>
  <si>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</si>
  <si>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</si>
  <si>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</si>
  <si>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</si>
  <si>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</si>
  <si>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</si>
  <si>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</si>
  <si>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</si>
  <si>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</si>
  <si>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</si>
  <si>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</si>
  <si>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</si>
  <si>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</si>
  <si>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</si>
  <si>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</si>
  <si>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</si>
  <si>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</si>
  <si>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</si>
  <si>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</si>
  <si>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</si>
  <si>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</si>
  <si>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</si>
  <si>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</si>
  <si>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</si>
  <si>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</si>
  <si>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</si>
  <si>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</si>
  <si>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</si>
  <si>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</si>
  <si>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</si>
  <si>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</si>
  <si>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</si>
  <si>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</si>
  <si>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</si>
  <si>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</si>
  <si>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</si>
  <si>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</si>
  <si>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</si>
  <si>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</si>
  <si>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</si>
  <si>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</si>
  <si>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</si>
  <si>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</si>
  <si>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</si>
  <si>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</si>
  <si>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</si>
  <si>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</si>
  <si>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</si>
  <si>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</si>
  <si>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</si>
  <si>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</si>
  <si>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</si>
  <si>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</si>
  <si>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</si>
  <si>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</si>
  <si>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</si>
  <si>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</si>
  <si>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</si>
  <si>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</si>
  <si>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</si>
  <si>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</si>
  <si>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</si>
  <si>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</si>
  <si>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</si>
  <si>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</si>
  <si>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</si>
  <si>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</si>
  <si>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</si>
  <si>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</si>
  <si>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</si>
  <si>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</si>
  <si>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</si>
  <si>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</si>
  <si>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</si>
  <si>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</si>
  <si>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</si>
  <si>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</si>
  <si>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</si>
  <si>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</si>
  <si>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</si>
  <si>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</si>
  <si>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</si>
  <si>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</si>
  <si>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</si>
  <si>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</si>
  <si>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</si>
  <si>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</si>
  <si>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</si>
  <si>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</si>
  <si>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</si>
  <si>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</si>
  <si>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</si>
  <si>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</si>
  <si>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</si>
  <si>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</si>
  <si>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</si>
  <si>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</si>
  <si>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</si>
  <si>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</si>
  <si>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</si>
  <si>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</si>
  <si>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</si>
  <si>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</si>
  <si>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</si>
  <si>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</si>
  <si>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</si>
  <si>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</si>
  <si>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</si>
  <si>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</si>
  <si>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</si>
  <si>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</si>
  <si>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</si>
  <si>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</si>
  <si>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</si>
  <si>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</si>
  <si>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</si>
  <si>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</si>
  <si>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</si>
  <si>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</si>
  <si>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</si>
  <si>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</si>
  <si>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</si>
  <si>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</si>
  <si>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</si>
  <si>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</si>
  <si>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</si>
  <si>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</si>
  <si>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</si>
  <si>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</si>
  <si>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</si>
  <si>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</si>
  <si>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</si>
  <si>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</si>
  <si>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</si>
  <si>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</si>
  <si>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</si>
  <si>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</si>
  <si>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</si>
  <si>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</si>
  <si>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</si>
  <si>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</si>
  <si>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</si>
  <si>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</si>
  <si>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</si>
  <si>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</si>
  <si>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</si>
  <si>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</si>
  <si>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</si>
  <si>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</si>
  <si>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</si>
  <si>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</si>
  <si>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</si>
  <si>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</si>
  <si>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</si>
  <si>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</si>
  <si>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</si>
  <si>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</si>
  <si>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</si>
  <si>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</si>
  <si>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</si>
  <si>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</si>
  <si>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</si>
  <si>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</si>
  <si>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</si>
  <si>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</si>
  <si>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</si>
  <si>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</si>
  <si>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</si>
  <si>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</si>
  <si>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</si>
  <si>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</si>
  <si>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</si>
  <si>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</si>
  <si>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</si>
  <si>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</si>
  <si>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</si>
  <si>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</si>
  <si>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</si>
  <si>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</si>
  <si>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</si>
  <si>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</si>
  <si>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</si>
  <si>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</si>
  <si>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</si>
  <si>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</si>
  <si>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</si>
  <si>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</si>
  <si>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</si>
  <si>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</si>
  <si>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</si>
  <si>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</si>
  <si>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</si>
  <si>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</si>
  <si>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</si>
  <si>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</si>
  <si>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</si>
  <si>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</si>
  <si>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</si>
  <si>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</si>
  <si>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</si>
  <si>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</si>
  <si>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</si>
  <si>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</si>
  <si>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</si>
  <si>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</si>
  <si>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</si>
  <si>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</si>
  <si>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</si>
  <si>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</si>
  <si>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</si>
  <si>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</si>
  <si>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</si>
  <si>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</si>
  <si>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</si>
  <si>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</si>
  <si>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</si>
  <si>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</si>
  <si>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</si>
  <si>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</si>
  <si>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</si>
  <si>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</si>
  <si>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</si>
  <si>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</si>
  <si>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</si>
  <si>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</si>
  <si>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</si>
  <si>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</si>
  <si>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</si>
  <si>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</si>
  <si>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</si>
  <si>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</si>
  <si>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</si>
  <si>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</si>
  <si>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</si>
  <si>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</si>
  <si>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</si>
  <si>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</si>
  <si>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</si>
  <si>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</si>
  <si>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</si>
  <si>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</si>
  <si>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</si>
  <si>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</si>
  <si>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</si>
  <si>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</si>
  <si>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</si>
  <si>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</si>
  <si>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</si>
  <si>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</si>
  <si>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</si>
  <si>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</si>
  <si>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</si>
  <si>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</si>
  <si>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</si>
  <si>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</si>
  <si>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</si>
  <si>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</si>
  <si>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</si>
  <si>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</si>
  <si>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</si>
  <si>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</si>
  <si>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</si>
  <si>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</si>
  <si>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</si>
  <si>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</si>
  <si>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</si>
  <si>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</si>
  <si>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</si>
  <si>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</si>
  <si>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</si>
  <si>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</si>
  <si>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</si>
  <si>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</si>
  <si>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</si>
  <si>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</si>
  <si>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</si>
  <si>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</si>
  <si>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</si>
  <si>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</si>
  <si>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</si>
  <si>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</si>
  <si>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</si>
  <si>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</si>
  <si>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</si>
  <si>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</si>
  <si>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</si>
  <si>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</si>
  <si>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</si>
  <si>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</si>
  <si>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</si>
  <si>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</si>
  <si>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</si>
  <si>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</si>
  <si>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</si>
  <si>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</si>
  <si>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</si>
  <si>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</si>
  <si>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</si>
  <si>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</si>
  <si>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</si>
  <si>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</si>
  <si>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</si>
  <si>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</si>
  <si>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</si>
  <si>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</si>
  <si>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</si>
  <si>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</si>
  <si>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</si>
  <si>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</si>
  <si>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</si>
  <si>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</si>
  <si>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</si>
  <si>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</si>
  <si>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</si>
  <si>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</si>
  <si>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</si>
  <si>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</si>
  <si>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</si>
  <si>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</si>
  <si>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</si>
  <si>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</si>
  <si>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</si>
  <si>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</si>
  <si>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</si>
  <si>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</si>
  <si>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</si>
  <si>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</si>
  <si>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</si>
  <si>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</si>
  <si>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</si>
  <si>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</si>
  <si>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</si>
  <si>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</si>
  <si>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</si>
  <si>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</si>
  <si>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</si>
  <si>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</si>
  <si>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</si>
  <si>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</si>
  <si>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</si>
  <si>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</si>
  <si>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</si>
  <si>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</si>
  <si>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</si>
  <si>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</si>
  <si>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</si>
  <si>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</si>
  <si>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</si>
  <si>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</si>
  <si>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</si>
  <si>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</si>
  <si>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</si>
  <si>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</si>
  <si>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</si>
  <si>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</si>
  <si>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</si>
  <si>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</si>
  <si>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</si>
  <si>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</si>
  <si>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</si>
  <si>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</si>
  <si>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</si>
  <si>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</si>
  <si>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</si>
  <si>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</si>
  <si>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</si>
  <si>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</si>
  <si>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</si>
  <si>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</si>
  <si>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</si>
  <si>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</si>
  <si>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</si>
  <si>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</si>
  <si>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</si>
  <si>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</si>
  <si>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</si>
  <si>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</si>
  <si>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</si>
  <si>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</si>
  <si>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</si>
  <si>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</si>
  <si>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</si>
  <si>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</si>
  <si>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</si>
  <si>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</si>
  <si>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</si>
  <si>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</si>
  <si>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</si>
  <si>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</si>
  <si>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</si>
  <si>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</si>
  <si>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</si>
  <si>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</si>
  <si>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</si>
  <si>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</si>
  <si>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</si>
  <si>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</si>
  <si>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</si>
  <si>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</si>
  <si>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</si>
  <si>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</si>
  <si>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</si>
  <si>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</si>
  <si>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</si>
  <si>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</si>
  <si>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</si>
  <si>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</si>
  <si>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</si>
  <si>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</si>
  <si>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</si>
  <si>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</si>
  <si>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</si>
  <si>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</si>
  <si>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</si>
  <si>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</si>
  <si>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</si>
  <si>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</si>
  <si>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</si>
  <si>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</si>
  <si>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</si>
  <si>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</si>
  <si>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</si>
  <si>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</si>
  <si>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</si>
  <si>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</si>
  <si>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</si>
  <si>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</si>
  <si>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</si>
  <si>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</si>
  <si>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</si>
  <si>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</si>
  <si>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</si>
  <si>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</si>
  <si>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</si>
  <si>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</si>
  <si>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</si>
  <si>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</si>
  <si>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</si>
  <si>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</si>
  <si>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</si>
  <si>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</si>
  <si>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</si>
  <si>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</si>
  <si>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</si>
  <si>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</si>
  <si>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</si>
  <si>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</si>
  <si>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</si>
  <si>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</si>
  <si>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</si>
  <si>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</si>
  <si>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</si>
  <si>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</si>
  <si>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</si>
  <si>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</si>
  <si>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</si>
  <si>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</si>
  <si>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</si>
  <si>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</si>
  <si>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</si>
  <si>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</si>
  <si>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</si>
  <si>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</si>
  <si>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</si>
  <si>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</si>
  <si>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</si>
  <si>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</si>
  <si>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</si>
  <si>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</si>
  <si>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</si>
  <si>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</si>
  <si>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</si>
  <si>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</si>
  <si>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</si>
  <si>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</si>
  <si>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</si>
  <si>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</si>
  <si>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</si>
  <si>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</si>
  <si>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</si>
  <si>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</si>
  <si>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</si>
  <si>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</si>
  <si>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</si>
  <si>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</si>
  <si>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</si>
  <si>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</si>
  <si>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</si>
  <si>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</si>
  <si>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</si>
  <si>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</si>
  <si>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</si>
  <si>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</si>
  <si>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</si>
  <si>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</si>
  <si>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</si>
  <si>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</si>
  <si>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</si>
  <si>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</si>
  <si>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</si>
  <si>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</si>
  <si>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</si>
  <si>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</si>
  <si>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</si>
  <si>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</si>
  <si>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</si>
  <si>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</si>
  <si>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</si>
  <si>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</si>
  <si>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</si>
  <si>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</si>
  <si>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</si>
  <si>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</si>
  <si>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</si>
  <si>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</si>
  <si>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</si>
  <si>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</si>
  <si>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</si>
  <si>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</si>
  <si>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</si>
  <si>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</si>
  <si>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</si>
  <si>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</si>
  <si>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</si>
  <si>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</si>
  <si>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</si>
  <si>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</si>
  <si>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</si>
  <si>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</si>
  <si>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</si>
  <si>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</si>
  <si>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</si>
  <si>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</si>
  <si>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</si>
  <si>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</si>
  <si>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</si>
  <si>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</si>
  <si>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</si>
  <si>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</si>
  <si>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</si>
  <si>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</si>
  <si>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</si>
  <si>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</si>
  <si>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</si>
  <si>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</si>
  <si>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</si>
  <si>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</si>
  <si>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</si>
  <si>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</si>
  <si>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</si>
  <si>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</si>
  <si>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</si>
  <si>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</si>
  <si>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</si>
  <si>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</si>
  <si>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</si>
  <si>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</si>
  <si>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</si>
  <si>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</si>
  <si>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</si>
  <si>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</si>
  <si>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</si>
  <si>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</si>
  <si>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</si>
  <si>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</si>
  <si>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</si>
  <si>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</si>
  <si>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</si>
  <si>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</si>
  <si>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</si>
  <si>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</si>
  <si>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</si>
  <si>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</si>
  <si>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</si>
  <si>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</si>
  <si>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</si>
  <si>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</si>
  <si>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</si>
  <si>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</si>
  <si>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</si>
  <si>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</si>
  <si>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</si>
  <si>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</si>
  <si>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</si>
  <si>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</si>
  <si>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</si>
  <si>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</si>
  <si>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</si>
  <si>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</si>
  <si>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</si>
  <si>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</si>
  <si>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</si>
  <si>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</si>
  <si>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</si>
  <si>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</si>
  <si>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</si>
  <si>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</si>
  <si>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</si>
  <si>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</si>
  <si>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</si>
  <si>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</si>
  <si>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</si>
  <si>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</si>
  <si>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</si>
  <si>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</si>
  <si>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</si>
  <si>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</si>
  <si>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</si>
  <si>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</si>
  <si>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</si>
  <si>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</si>
  <si>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</si>
  <si>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</si>
  <si>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</si>
  <si>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</si>
  <si>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</si>
  <si>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</si>
  <si>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</si>
  <si>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</si>
  <si>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</si>
  <si>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</si>
  <si>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</si>
  <si>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</si>
  <si>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</si>
  <si>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</si>
  <si>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</si>
  <si>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</si>
  <si>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</si>
  <si>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</si>
  <si>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</si>
  <si>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</si>
  <si>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</si>
  <si>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</si>
  <si>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</si>
  <si>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</si>
  <si>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</si>
  <si>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</si>
  <si>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</si>
  <si>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</si>
  <si>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</si>
  <si>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</si>
  <si>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</si>
  <si>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</si>
  <si>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</si>
  <si>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</si>
  <si>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</si>
  <si>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</si>
  <si>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</si>
  <si>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</si>
  <si>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</si>
  <si>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</si>
  <si>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</si>
  <si>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</si>
  <si>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</si>
  <si>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</si>
  <si>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</si>
  <si>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</si>
  <si>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</si>
  <si>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</si>
  <si>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</si>
  <si>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</si>
  <si>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</si>
  <si>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</si>
  <si>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</si>
  <si>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</si>
  <si>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</si>
  <si>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</si>
  <si>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</si>
  <si>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</si>
  <si>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</si>
  <si>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</si>
  <si>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</si>
  <si>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</si>
  <si>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</si>
  <si>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</si>
  <si>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</si>
  <si>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</si>
  <si>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</si>
  <si>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</si>
  <si>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</si>
  <si>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</si>
  <si>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</si>
  <si>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</si>
  <si>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</si>
  <si>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</si>
  <si>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</si>
  <si>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</si>
  <si>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</si>
  <si>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</si>
  <si>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</si>
  <si>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</si>
  <si>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</si>
  <si>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</si>
  <si>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</si>
  <si>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</si>
  <si>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</si>
  <si>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</si>
  <si>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</si>
  <si>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</si>
  <si>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</si>
  <si>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</si>
  <si>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</si>
  <si>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</si>
  <si>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</si>
  <si>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</si>
  <si>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</si>
  <si>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</si>
  <si>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</si>
  <si>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</si>
  <si>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</si>
  <si>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</si>
  <si>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</si>
  <si>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</si>
  <si>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</si>
  <si>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</si>
  <si>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</si>
  <si>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</si>
  <si>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</si>
  <si>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</si>
  <si>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</si>
  <si>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</si>
  <si>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</si>
  <si>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</si>
  <si>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</si>
  <si>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</si>
  <si>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</si>
  <si>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</si>
  <si>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</si>
  <si>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</si>
  <si>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</si>
  <si>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</si>
  <si>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</si>
  <si>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</si>
  <si>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</si>
  <si>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</si>
  <si>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</si>
  <si>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</si>
  <si>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</si>
  <si>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</si>
  <si>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</si>
  <si>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</si>
  <si>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</si>
  <si>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</si>
  <si>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</si>
  <si>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</si>
  <si>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</si>
  <si>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</si>
  <si>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</si>
  <si>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</si>
  <si>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</si>
  <si>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</si>
  <si>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</si>
  <si>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</si>
  <si>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</si>
  <si>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</si>
  <si>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</si>
  <si>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</si>
  <si>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</si>
  <si>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</si>
  <si>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</si>
  <si>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</si>
  <si>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</si>
  <si>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</si>
  <si>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</si>
  <si>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</si>
  <si>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</si>
  <si>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</si>
  <si>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</si>
  <si>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</si>
  <si>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</si>
  <si>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</si>
  <si>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</si>
  <si>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</si>
  <si>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</si>
  <si>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</si>
  <si>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</si>
  <si>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</si>
  <si>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</si>
  <si>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</si>
  <si>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</si>
  <si>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</si>
  <si>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</si>
  <si>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</si>
  <si>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</si>
  <si>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</si>
  <si>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</si>
  <si>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</si>
  <si>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</si>
  <si>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</si>
  <si>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</si>
  <si>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</si>
  <si>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</si>
  <si>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</si>
  <si>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</si>
  <si>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</si>
  <si>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</si>
  <si>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</si>
  <si>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</si>
  <si>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</si>
  <si>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</si>
  <si>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</si>
  <si>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</si>
  <si>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</si>
  <si>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</si>
  <si>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</si>
  <si>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</si>
  <si>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</si>
  <si>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</si>
  <si>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</si>
  <si>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</si>
  <si>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</si>
  <si>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</si>
  <si>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</si>
  <si>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</si>
  <si>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</si>
  <si>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</si>
  <si>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</si>
  <si>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</si>
  <si>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</si>
  <si>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</si>
  <si>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</si>
  <si>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</si>
  <si>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</si>
  <si>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</si>
  <si>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</si>
  <si>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</si>
  <si>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</si>
  <si>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</si>
  <si>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</si>
  <si>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</si>
  <si>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</si>
  <si>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</si>
  <si>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</si>
  <si>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</si>
  <si>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</si>
  <si>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</si>
  <si>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</si>
  <si>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</si>
  <si>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</si>
  <si>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</si>
  <si>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</si>
  <si>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</si>
  <si>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</si>
  <si>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</si>
  <si>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</si>
  <si>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</si>
  <si>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</si>
  <si>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</si>
  <si>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</si>
  <si>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</si>
  <si>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</si>
  <si>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</si>
  <si>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</si>
  <si>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</si>
  <si>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</si>
  <si>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</si>
  <si>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</si>
  <si>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</si>
  <si>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</si>
  <si>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</si>
  <si>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</si>
  <si>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</si>
  <si>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</si>
  <si>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</si>
  <si>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</si>
  <si>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</si>
  <si>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</si>
  <si>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</si>
  <si>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</si>
  <si>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</si>
  <si>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</si>
  <si>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</si>
  <si>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</si>
  <si>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</si>
  <si>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</si>
  <si>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</si>
  <si>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</si>
  <si>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</si>
  <si>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</si>
  <si>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</si>
  <si>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</si>
  <si>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</si>
  <si>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</si>
  <si>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</si>
  <si>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</si>
  <si>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</si>
  <si>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</si>
  <si>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</si>
  <si>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</si>
  <si>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</si>
  <si>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</si>
  <si>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</si>
  <si>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</si>
  <si>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</si>
  <si>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</si>
  <si>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</si>
  <si>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</si>
  <si>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</si>
  <si>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</si>
  <si>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</si>
  <si>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</si>
  <si>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</si>
  <si>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</si>
  <si>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</si>
  <si>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</si>
  <si>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</si>
  <si>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</si>
  <si>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</si>
  <si>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</si>
  <si>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</si>
  <si>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</si>
  <si>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</si>
  <si>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</si>
  <si>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</si>
  <si>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</si>
  <si>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</si>
  <si>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</si>
  <si>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</si>
  <si>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</si>
  <si>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</si>
  <si>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</si>
  <si>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</si>
  <si>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</si>
  <si>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</si>
  <si>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</si>
  <si>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</si>
  <si>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</si>
  <si>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</si>
  <si>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</si>
  <si>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</si>
  <si>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</si>
  <si>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</si>
  <si>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</si>
  <si>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</si>
  <si>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</si>
  <si>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</si>
  <si>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</si>
  <si>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</si>
  <si>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</si>
  <si>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</si>
  <si>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</si>
  <si>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</si>
  <si>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</si>
  <si>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</si>
  <si>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</si>
  <si>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</si>
  <si>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</si>
  <si>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</si>
  <si>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</si>
  <si>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</si>
  <si>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</si>
  <si>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</si>
  <si>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</si>
  <si>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</si>
  <si>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</si>
  <si>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</si>
  <si>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</si>
  <si>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</si>
  <si>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</si>
  <si>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</si>
  <si>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</si>
  <si>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</si>
  <si>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</si>
  <si>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</si>
  <si>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</si>
  <si>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</si>
  <si>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</si>
  <si>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</si>
  <si>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</si>
  <si>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</si>
  <si>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</si>
  <si>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</si>
  <si>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</si>
  <si>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</si>
  <si>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</si>
  <si>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</si>
  <si>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</si>
  <si>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</si>
  <si>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</si>
  <si>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</si>
  <si>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</si>
  <si>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</si>
  <si>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</si>
  <si>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</si>
  <si>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</si>
  <si>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</si>
  <si>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</si>
  <si>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</si>
  <si>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</si>
  <si>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</si>
  <si>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</si>
  <si>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</si>
  <si>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</si>
  <si>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</si>
  <si>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</si>
  <si>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</si>
  <si>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</si>
  <si>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</si>
  <si>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</si>
  <si>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</si>
  <si>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</si>
  <si>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</si>
  <si>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</si>
  <si>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</si>
  <si>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</si>
  <si>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</si>
  <si>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</si>
  <si>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</si>
  <si>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</si>
  <si>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</si>
  <si>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</si>
  <si>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</si>
  <si>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</si>
  <si>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</si>
  <si>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</si>
  <si>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</si>
  <si>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</si>
  <si>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</si>
  <si>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</si>
  <si>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</si>
  <si>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</si>
  <si>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</si>
  <si>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</si>
  <si>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</si>
  <si>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</si>
  <si>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</si>
  <si>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</si>
  <si>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</si>
  <si>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</si>
  <si>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</si>
  <si>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</si>
  <si>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</si>
  <si>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</si>
  <si>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</si>
  <si>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</si>
  <si>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</si>
  <si>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</si>
  <si>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</si>
  <si>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</si>
  <si>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</si>
  <si>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</si>
  <si>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</si>
  <si>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</si>
  <si>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</si>
  <si>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</si>
  <si>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</si>
  <si>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</si>
  <si>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</si>
  <si>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</si>
  <si>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</si>
  <si>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</si>
  <si>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</si>
  <si>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</si>
  <si>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</si>
  <si>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</si>
  <si>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</si>
  <si>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</si>
  <si>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</si>
  <si>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</si>
  <si>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</si>
  <si>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</si>
  <si>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</si>
  <si>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</si>
  <si>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</si>
  <si>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</si>
  <si>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</si>
  <si>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</si>
  <si>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</si>
  <si>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</si>
  <si>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</si>
  <si>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</si>
  <si>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</si>
  <si>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</si>
  <si>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</si>
  <si>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</si>
  <si>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</si>
  <si>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</si>
  <si>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</si>
  <si>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</si>
  <si>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</si>
  <si>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</si>
  <si>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</si>
  <si>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</si>
  <si>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</si>
  <si>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</si>
  <si>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</si>
  <si>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</si>
  <si>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</si>
  <si>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</si>
  <si>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</si>
  <si>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</si>
  <si>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</si>
  <si>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</si>
  <si>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</si>
  <si>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</si>
  <si>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</si>
  <si>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</si>
  <si>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</si>
  <si>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</si>
  <si>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</si>
  <si>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</si>
  <si>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</si>
  <si>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</si>
  <si>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</si>
  <si>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</si>
  <si>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</si>
  <si>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</si>
  <si>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</si>
  <si>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</si>
  <si>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</si>
  <si>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</si>
  <si>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</si>
  <si>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</si>
  <si>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</si>
  <si>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</si>
  <si>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</si>
  <si>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</si>
  <si>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</si>
  <si>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</si>
  <si>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</si>
  <si>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</si>
  <si>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</si>
  <si>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</si>
  <si>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</si>
  <si>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</si>
  <si>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</si>
  <si>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</si>
  <si>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</si>
  <si>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</si>
  <si>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</si>
  <si>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</si>
  <si>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</si>
  <si>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</si>
  <si>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</si>
  <si>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</si>
  <si>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</si>
  <si>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</si>
  <si>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</si>
  <si>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</si>
  <si>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</si>
  <si>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</si>
  <si>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</si>
  <si>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</si>
  <si>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</si>
  <si>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</si>
  <si>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</si>
  <si>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</si>
  <si>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</si>
  <si>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</si>
  <si>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</si>
  <si>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</si>
  <si>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</si>
  <si>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</si>
  <si>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</si>
  <si>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</si>
  <si>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</si>
  <si>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</si>
  <si>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</si>
  <si>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</si>
  <si>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</si>
  <si>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</si>
  <si>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</si>
  <si>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</si>
  <si>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</si>
  <si>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</si>
  <si>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</si>
  <si>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</si>
  <si>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</si>
  <si>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</si>
  <si>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</si>
  <si>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</si>
  <si>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</si>
  <si>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</si>
  <si>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</si>
  <si>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</si>
  <si>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</si>
  <si>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</si>
  <si>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</si>
  <si>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</si>
  <si>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</si>
  <si>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</si>
  <si>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</si>
  <si>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</si>
  <si>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</si>
  <si>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</si>
  <si>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</si>
  <si>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</si>
  <si>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</si>
  <si>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</si>
  <si>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</si>
  <si>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</si>
  <si>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</si>
  <si>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</si>
  <si>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</si>
  <si>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</si>
  <si>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</si>
  <si>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</si>
  <si>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</si>
  <si>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</si>
  <si>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</si>
  <si>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</si>
  <si>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</si>
  <si>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</si>
  <si>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</si>
  <si>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</si>
  <si>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</si>
  <si>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</si>
  <si>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</si>
  <si>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</si>
  <si>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</si>
  <si>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</si>
  <si>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</si>
  <si>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</si>
  <si>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</si>
  <si>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</si>
  <si>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</si>
  <si>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</si>
  <si>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</si>
  <si>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</si>
  <si>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</si>
  <si>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</si>
  <si>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</si>
  <si>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</si>
  <si>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</si>
  <si>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</si>
  <si>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</si>
  <si>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</si>
  <si>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</si>
  <si>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</si>
  <si>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</si>
  <si>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</si>
  <si>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</si>
  <si>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</si>
  <si>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</si>
  <si>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</si>
  <si>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</si>
  <si>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</si>
  <si>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</si>
  <si>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</si>
  <si>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</si>
  <si>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</si>
  <si>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</si>
  <si>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</si>
  <si>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</si>
  <si>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</si>
  <si>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</si>
  <si>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</si>
  <si>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</si>
  <si>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</si>
  <si>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</si>
  <si>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</si>
  <si>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</si>
  <si>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</si>
  <si>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</si>
  <si>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</si>
  <si>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</si>
  <si>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</si>
  <si>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</si>
  <si>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</si>
  <si>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</si>
  <si>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</si>
  <si>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</si>
  <si>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</si>
  <si>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</si>
  <si>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</si>
  <si>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</si>
  <si>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</si>
  <si>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</si>
  <si>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</si>
  <si>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</si>
  <si>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</si>
  <si>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</si>
  <si>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</si>
  <si>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</si>
  <si>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</si>
  <si>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</si>
  <si>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</si>
  <si>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</si>
  <si>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</si>
  <si>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</si>
  <si>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</si>
  <si>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</si>
  <si>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</si>
  <si>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</si>
  <si>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</si>
  <si>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</si>
  <si>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</si>
  <si>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</si>
  <si>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</si>
  <si>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</si>
  <si>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</si>
  <si>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</si>
  <si>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</si>
  <si>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</si>
  <si>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</si>
  <si>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</si>
  <si>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</si>
  <si>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</si>
  <si>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</si>
  <si>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</si>
  <si>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</si>
  <si>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</si>
  <si>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</si>
  <si>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</si>
  <si>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</si>
  <si>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</si>
  <si>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</si>
  <si>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</si>
  <si>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</si>
  <si>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</si>
  <si>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</si>
  <si>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</si>
  <si>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</si>
  <si>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</si>
  <si>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</si>
  <si>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</si>
  <si>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</si>
  <si>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</si>
  <si>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</si>
  <si>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</si>
  <si>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</si>
  <si>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</si>
  <si>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</si>
  <si>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</si>
  <si>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</si>
  <si>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</si>
  <si>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</si>
  <si>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</si>
  <si>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</si>
  <si>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</si>
  <si>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</si>
  <si>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</si>
  <si>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</si>
  <si>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</si>
  <si>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</si>
  <si>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</si>
  <si>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</si>
  <si>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</si>
  <si>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</si>
  <si>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</si>
  <si>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</si>
  <si>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</si>
  <si>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</si>
  <si>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</si>
  <si>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</si>
  <si>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</si>
  <si>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</si>
  <si>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</si>
  <si>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</si>
  <si>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</si>
  <si>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</si>
  <si>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</si>
  <si>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</si>
  <si>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</si>
  <si>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</si>
  <si>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</si>
  <si>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</si>
  <si>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</si>
  <si>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</si>
  <si>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</si>
  <si>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</si>
  <si>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</si>
  <si>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</si>
  <si>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</si>
  <si>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</si>
  <si>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</si>
  <si>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</si>
  <si>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</si>
  <si>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</si>
  <si>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</si>
  <si>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</si>
  <si>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</si>
  <si>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</si>
  <si>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</si>
  <si>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</si>
  <si>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</si>
  <si>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</si>
  <si>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</si>
  <si>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</si>
  <si>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</si>
  <si>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</si>
  <si>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</si>
  <si>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</si>
  <si>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</si>
  <si>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</si>
  <si>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</si>
  <si>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</si>
  <si>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</si>
  <si>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</si>
  <si>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</si>
  <si>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</si>
  <si>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</si>
  <si>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</si>
  <si>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</si>
  <si>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</si>
  <si>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</si>
  <si>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</si>
  <si>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</si>
  <si>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</si>
  <si>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</si>
  <si>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</si>
  <si>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</si>
  <si>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</si>
  <si>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</si>
  <si>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</si>
  <si>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</si>
  <si>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</si>
  <si>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</si>
  <si>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</si>
  <si>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</si>
  <si>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</si>
  <si>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</si>
  <si>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</si>
  <si>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</si>
  <si>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</si>
  <si>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</si>
  <si>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</si>
  <si>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</si>
  <si>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</si>
  <si>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</si>
  <si>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</si>
  <si>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</si>
  <si>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</si>
  <si>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</si>
  <si>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</si>
  <si>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</si>
  <si>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</si>
  <si>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</si>
  <si>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</si>
  <si>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</si>
  <si>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</si>
  <si>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</si>
  <si>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</si>
  <si>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</si>
  <si>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</si>
  <si>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</si>
  <si>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</si>
  <si>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</si>
  <si>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</si>
  <si>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</si>
  <si>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</si>
  <si>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</si>
  <si>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</si>
  <si>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</si>
  <si>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</si>
  <si>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</si>
  <si>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</si>
  <si>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</si>
  <si>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</si>
  <si>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</si>
  <si>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</si>
  <si>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</si>
  <si>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</si>
  <si>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</si>
  <si>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</si>
  <si>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</si>
  <si>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</si>
  <si>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</si>
  <si>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</si>
  <si>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</si>
  <si>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</si>
  <si>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</si>
  <si>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</si>
  <si>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</si>
  <si>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</si>
  <si>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</si>
  <si>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</si>
  <si>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</si>
  <si>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</si>
  <si>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</si>
  <si>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</si>
  <si>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</si>
  <si>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</si>
  <si>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</si>
  <si>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</si>
  <si>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</si>
  <si>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</si>
  <si>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</si>
  <si>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</si>
  <si>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</si>
  <si>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</si>
  <si>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</si>
  <si>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</si>
  <si>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</si>
  <si>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</si>
  <si>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</si>
  <si>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</si>
  <si>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</si>
  <si>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</si>
  <si>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</si>
  <si>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</si>
  <si>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</si>
  <si>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</si>
  <si>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</si>
  <si>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</si>
  <si>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</si>
  <si>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</si>
  <si>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</si>
  <si>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</si>
  <si>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</si>
  <si>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</si>
  <si>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</si>
  <si>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</si>
  <si>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</si>
  <si>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</si>
  <si>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</si>
  <si>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</si>
  <si>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</si>
  <si>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</si>
  <si>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</si>
  <si>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</si>
  <si>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</si>
  <si>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</si>
  <si>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</si>
  <si>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</si>
  <si>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</si>
  <si>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</si>
  <si>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</si>
  <si>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</si>
  <si>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</si>
  <si>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</si>
  <si>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</si>
  <si>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</si>
  <si>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</si>
  <si>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</si>
  <si>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</si>
  <si>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</si>
  <si>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</si>
  <si>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</si>
  <si>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</si>
  <si>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</si>
  <si>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</si>
  <si>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</si>
  <si>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</si>
  <si>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</si>
  <si>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</si>
  <si>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</si>
  <si>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</si>
  <si>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</si>
  <si>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</si>
  <si>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</si>
  <si>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</si>
  <si>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</si>
  <si>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</si>
  <si>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</si>
  <si>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</si>
  <si>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</si>
  <si>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</si>
  <si>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</si>
  <si>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</si>
  <si>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</si>
  <si>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</si>
  <si>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</si>
  <si>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</si>
  <si>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</si>
  <si>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</si>
  <si>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</si>
  <si>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</si>
  <si>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</si>
  <si>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</si>
  <si>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</si>
  <si>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</si>
  <si>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</si>
  <si>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</si>
  <si>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</si>
  <si>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</si>
  <si>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</si>
  <si>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</si>
  <si>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</si>
  <si>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</si>
  <si>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</si>
  <si>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</si>
  <si>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</si>
  <si>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</si>
  <si>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</si>
  <si>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</si>
  <si>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</si>
  <si>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</si>
  <si>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</si>
  <si>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</si>
  <si>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</si>
  <si>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</si>
  <si>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</si>
  <si>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</si>
  <si>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</si>
  <si>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</si>
  <si>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</si>
  <si>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</si>
  <si>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</si>
  <si>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</si>
  <si>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</si>
  <si>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</si>
  <si>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</si>
  <si>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</si>
  <si>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</si>
  <si>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</si>
  <si>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</si>
  <si>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</si>
  <si>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</si>
  <si>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</si>
  <si>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</si>
  <si>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</si>
  <si>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</si>
  <si>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</si>
  <si>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</si>
  <si>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</si>
  <si>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</si>
  <si>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</si>
  <si>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</si>
  <si>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</si>
  <si>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</si>
  <si>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</si>
  <si>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</si>
  <si>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</si>
  <si>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</si>
  <si>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</si>
  <si>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</si>
  <si>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</si>
  <si>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</si>
  <si>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</si>
  <si>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</si>
  <si>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</si>
  <si>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</si>
  <si>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</si>
  <si>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</si>
  <si>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</si>
  <si>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</si>
  <si>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</si>
  <si>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</si>
  <si>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</si>
  <si>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</si>
  <si>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</si>
  <si>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</si>
  <si>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</si>
  <si>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</si>
  <si>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</si>
  <si>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</si>
  <si>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</si>
  <si>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</si>
  <si>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</si>
  <si>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</si>
  <si>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</si>
  <si>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</si>
  <si>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</si>
  <si>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</si>
  <si>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</si>
  <si>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</si>
  <si>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</si>
  <si>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</si>
  <si>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</si>
  <si>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</si>
  <si>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</si>
  <si>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</si>
  <si>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</si>
  <si>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</si>
  <si>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</si>
  <si>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</si>
  <si>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</si>
  <si>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</si>
  <si>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</si>
  <si>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</si>
  <si>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</si>
  <si>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</si>
  <si>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</si>
  <si>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</si>
  <si>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</si>
  <si>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</si>
  <si>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</si>
  <si>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</si>
  <si>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</si>
  <si>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</si>
  <si>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</si>
  <si>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</si>
  <si>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</si>
  <si>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</si>
  <si>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</si>
  <si>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</si>
  <si>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</si>
  <si>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</si>
  <si>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</si>
  <si>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</si>
  <si>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</si>
  <si>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</si>
  <si>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</si>
  <si>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</si>
  <si>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</si>
  <si>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</si>
  <si>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</si>
  <si>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</si>
  <si>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</si>
  <si>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</si>
  <si>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</si>
  <si>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</si>
  <si>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</si>
  <si>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</si>
  <si>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</si>
  <si>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</si>
  <si>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</si>
  <si>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</si>
  <si>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</si>
  <si>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</si>
  <si>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</si>
  <si>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</si>
  <si>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</si>
  <si>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</si>
  <si>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</si>
  <si>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</si>
  <si>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</si>
  <si>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</si>
  <si>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</si>
  <si>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</si>
  <si>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</si>
  <si>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</si>
  <si>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</si>
  <si>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</si>
  <si>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</si>
  <si>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</si>
  <si>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</si>
  <si>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</si>
  <si>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</si>
  <si>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</si>
  <si>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</si>
  <si>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</si>
  <si>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</si>
  <si>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</si>
  <si>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</si>
  <si>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</si>
  <si>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</si>
  <si>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</si>
  <si>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</si>
  <si>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</si>
  <si>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</si>
  <si>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</si>
  <si>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</si>
  <si>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</si>
  <si>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</si>
  <si>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</si>
  <si>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</si>
  <si>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</si>
  <si>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</si>
  <si>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</si>
  <si>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</si>
  <si>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</si>
  <si>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</si>
  <si>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</si>
  <si>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</si>
  <si>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</si>
  <si>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</si>
  <si>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</si>
  <si>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</si>
  <si>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</si>
  <si>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</si>
  <si>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</si>
  <si>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</si>
  <si>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</si>
  <si>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</si>
  <si>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</si>
  <si>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</si>
  <si>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</si>
  <si>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</si>
  <si>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</si>
  <si>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</si>
  <si>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</si>
  <si>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</si>
  <si>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</si>
  <si>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</si>
  <si>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</si>
  <si>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</si>
  <si>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</si>
  <si>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</si>
  <si>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</si>
  <si>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</si>
  <si>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</si>
  <si>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</si>
  <si>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</si>
  <si>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</si>
  <si>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</si>
  <si>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</si>
  <si>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</si>
  <si>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</si>
  <si>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</si>
  <si>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</si>
  <si>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</si>
  <si>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</si>
  <si>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</si>
  <si>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</si>
  <si>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</si>
  <si>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</si>
  <si>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</si>
  <si>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</si>
  <si>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</si>
  <si>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</si>
  <si>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</si>
  <si>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</si>
  <si>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</si>
  <si>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</si>
  <si>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</si>
  <si>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</si>
  <si>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</si>
  <si>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</si>
  <si>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</si>
  <si>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</si>
  <si>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</si>
  <si>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</si>
  <si>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</si>
  <si>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</si>
  <si>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</si>
  <si>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</si>
  <si>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</si>
  <si>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</si>
  <si>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</si>
  <si>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</si>
  <si>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</si>
  <si>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</si>
  <si>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</si>
  <si>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</si>
  <si>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</si>
  <si>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</si>
  <si>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</si>
  <si>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</si>
  <si>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</si>
  <si>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</si>
  <si>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</si>
  <si>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</si>
  <si>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</si>
  <si>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</si>
  <si>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</si>
  <si>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</si>
  <si>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</si>
  <si>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</si>
  <si>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</si>
  <si>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</si>
  <si>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</si>
  <si>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</si>
  <si>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</si>
  <si>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</si>
  <si>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</si>
  <si>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</si>
  <si>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</si>
  <si>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</si>
  <si>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</si>
  <si>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</si>
  <si>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</si>
  <si>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</si>
  <si>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</si>
  <si>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</si>
  <si>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</si>
  <si>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</si>
  <si>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</si>
  <si>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</si>
  <si>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</si>
  <si>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</si>
  <si>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</si>
  <si>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</si>
  <si>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</si>
  <si>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</si>
  <si>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</si>
  <si>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</si>
  <si>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</si>
  <si>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</si>
  <si>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</si>
  <si>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</si>
  <si>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</si>
  <si>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</si>
  <si>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</si>
  <si>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</si>
  <si>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</si>
  <si>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</si>
  <si>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</si>
  <si>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</si>
  <si>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</si>
  <si>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</si>
  <si>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</si>
  <si>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</si>
  <si>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</si>
  <si>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</si>
  <si>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</si>
  <si>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</si>
  <si>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</si>
  <si>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</si>
  <si>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</si>
  <si>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</si>
  <si>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</si>
  <si>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</si>
  <si>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</si>
  <si>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</si>
  <si>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</si>
  <si>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</si>
  <si>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</si>
  <si>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</si>
  <si>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</si>
  <si>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</si>
  <si>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</si>
  <si>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</si>
  <si>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</si>
  <si>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</si>
  <si>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</si>
  <si>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</si>
  <si>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</si>
  <si>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</si>
  <si>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</si>
  <si>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</si>
  <si>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</si>
  <si>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</si>
  <si>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</si>
  <si>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</si>
  <si>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</si>
  <si>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</si>
  <si>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</si>
  <si>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</si>
  <si>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</si>
  <si>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</si>
  <si>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</si>
  <si>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</si>
  <si>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</si>
  <si>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</si>
  <si>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</si>
  <si>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</si>
  <si>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</si>
  <si>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</si>
  <si>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</si>
  <si>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</si>
  <si>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</si>
  <si>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</si>
  <si>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</si>
  <si>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</si>
  <si>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</si>
  <si>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</si>
  <si>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</si>
  <si>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</si>
  <si>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</si>
  <si>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</si>
  <si>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</si>
  <si>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</si>
  <si>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</si>
  <si>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</si>
  <si>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</si>
  <si>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</si>
  <si>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</si>
  <si>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</si>
  <si>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</si>
  <si>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</si>
  <si>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</si>
  <si>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</si>
  <si>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</si>
  <si>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</si>
  <si>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</si>
  <si>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</si>
  <si>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</si>
  <si>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</si>
  <si>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</si>
  <si>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</si>
  <si>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</si>
  <si>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</si>
  <si>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</si>
  <si>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</si>
  <si>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</si>
  <si>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</si>
  <si>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</si>
  <si>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</si>
  <si>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</si>
  <si>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</si>
  <si>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</si>
  <si>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</si>
  <si>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</si>
  <si>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</si>
  <si>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</si>
  <si>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</si>
  <si>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</si>
  <si>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</si>
  <si>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</si>
  <si>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</si>
  <si>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</si>
  <si>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</si>
  <si>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</si>
  <si>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</si>
  <si>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</si>
  <si>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</si>
  <si>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</si>
  <si>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</si>
  <si>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</si>
  <si>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</si>
  <si>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</si>
  <si>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</si>
  <si>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</si>
  <si>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</si>
  <si>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</si>
  <si>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</si>
  <si>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</si>
  <si>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</si>
  <si>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</si>
  <si>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</si>
  <si>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</si>
  <si>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</si>
  <si>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</si>
  <si>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</si>
  <si>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</si>
  <si>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</si>
  <si>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</si>
  <si>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</si>
  <si>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</si>
  <si>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</si>
  <si>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</si>
  <si>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</si>
  <si>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</si>
  <si>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</si>
  <si>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</si>
  <si>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</si>
  <si>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</si>
  <si>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</si>
  <si>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</si>
  <si>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</si>
  <si>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</si>
  <si>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</si>
  <si>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</si>
  <si>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</si>
  <si>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</si>
  <si>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</si>
  <si>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</si>
  <si>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</si>
  <si>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</si>
  <si>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</si>
  <si>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</si>
  <si>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</si>
  <si>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</si>
  <si>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</si>
  <si>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</si>
  <si>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</si>
  <si>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</si>
  <si>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</si>
  <si>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</si>
  <si>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</si>
  <si>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</si>
  <si>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</si>
  <si>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</si>
  <si>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</si>
  <si>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</si>
  <si>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</si>
  <si>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</si>
  <si>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</si>
  <si>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</si>
  <si>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</si>
  <si>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</si>
  <si>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</si>
  <si>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</si>
  <si>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</si>
  <si>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</si>
  <si>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</si>
  <si>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</si>
  <si>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</si>
  <si>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</si>
  <si>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</si>
  <si>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</si>
  <si>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</si>
  <si>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</si>
  <si>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</si>
  <si>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</si>
  <si>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</si>
  <si>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</si>
  <si>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</si>
  <si>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</si>
  <si>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</si>
  <si>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</si>
  <si>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</si>
  <si>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</si>
  <si>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</si>
  <si>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</si>
  <si>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</si>
  <si>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</si>
  <si>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</si>
  <si>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</si>
  <si>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</si>
  <si>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</si>
  <si>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</si>
  <si>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</si>
  <si>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</si>
  <si>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</si>
  <si>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</si>
  <si>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</si>
  <si>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</si>
  <si>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</si>
  <si>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</si>
  <si>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</si>
  <si>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</si>
  <si>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</si>
  <si>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</si>
  <si>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</si>
  <si>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</si>
  <si>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</si>
  <si>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</si>
  <si>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</si>
  <si>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</si>
  <si>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</si>
  <si>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</si>
  <si>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</si>
  <si>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</si>
  <si>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</si>
  <si>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</si>
  <si>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</si>
  <si>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</si>
  <si>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</si>
  <si>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</si>
  <si>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</si>
  <si>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</si>
  <si>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</si>
  <si>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</si>
  <si>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</si>
  <si>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</si>
  <si>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</si>
  <si>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</si>
  <si>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</si>
  <si>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</si>
  <si>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</si>
  <si>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</si>
  <si>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</si>
  <si>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</si>
  <si>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</si>
  <si>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</si>
  <si>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</si>
  <si>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</si>
  <si>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</si>
  <si>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</si>
  <si>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</si>
  <si>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</si>
  <si>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</si>
  <si>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</si>
  <si>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</si>
  <si>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</si>
  <si>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</si>
  <si>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</si>
  <si>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</si>
  <si>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</si>
  <si>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</si>
  <si>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</si>
  <si>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</si>
  <si>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</si>
  <si>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</si>
  <si>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</si>
  <si>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</si>
  <si>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</si>
  <si>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</si>
  <si>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</si>
  <si>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</si>
  <si>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</si>
  <si>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</si>
  <si>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</si>
  <si>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</si>
  <si>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</si>
  <si>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</si>
  <si>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</si>
  <si>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</si>
  <si>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</si>
  <si>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</si>
  <si>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</si>
  <si>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</si>
  <si>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</si>
  <si>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</si>
  <si>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</si>
  <si>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</si>
  <si>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</si>
  <si>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</si>
  <si>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</si>
  <si>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</si>
  <si>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</si>
  <si>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</si>
  <si>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</si>
  <si>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</si>
  <si>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</si>
  <si>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</si>
  <si>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</si>
  <si>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</si>
  <si>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</si>
  <si>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</si>
  <si>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</si>
  <si>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</si>
  <si>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</si>
  <si>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</si>
  <si>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</si>
  <si>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</si>
  <si>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</si>
  <si>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</si>
  <si>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</si>
  <si>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</si>
  <si>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</si>
  <si>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</si>
  <si>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</si>
  <si>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</si>
  <si>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</si>
  <si>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</si>
  <si>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</si>
  <si>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</si>
  <si>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</si>
  <si>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</si>
  <si>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</si>
  <si>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</si>
  <si>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</si>
  <si>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</si>
  <si>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</si>
  <si>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</si>
  <si>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</si>
  <si>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</si>
  <si>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</si>
  <si>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</si>
  <si>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</si>
  <si>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</si>
  <si>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</si>
  <si>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</si>
  <si>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</si>
  <si>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</si>
  <si>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</si>
  <si>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</si>
  <si>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</si>
  <si>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</si>
  <si>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</si>
  <si>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</si>
  <si>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</si>
  <si>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</si>
  <si>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</si>
  <si>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</si>
  <si>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</si>
  <si>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</si>
  <si>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</si>
  <si>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</si>
  <si>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</si>
  <si>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</si>
  <si>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</si>
  <si>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</si>
  <si>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</si>
  <si>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</si>
  <si>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</si>
  <si>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</si>
  <si>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</si>
  <si>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</si>
  <si>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</si>
  <si>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</si>
  <si>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</si>
  <si>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</si>
  <si>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</si>
  <si>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</si>
  <si>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</si>
  <si>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</si>
  <si>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</si>
  <si>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</si>
  <si>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</si>
  <si>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</si>
  <si>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</si>
  <si>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</si>
  <si>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</si>
  <si>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</si>
  <si>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</si>
  <si>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</si>
  <si>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</si>
  <si>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</si>
  <si>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</si>
  <si>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</si>
  <si>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</si>
  <si>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</si>
  <si>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</si>
  <si>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</si>
  <si>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</si>
  <si>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</si>
  <si>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</si>
  <si>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</si>
  <si>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</si>
  <si>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</si>
  <si>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</si>
  <si>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</si>
  <si>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</si>
  <si>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</si>
  <si>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</si>
  <si>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</si>
  <si>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</si>
  <si>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</si>
  <si>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</si>
  <si>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</si>
  <si>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</si>
  <si>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</si>
  <si>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</si>
  <si>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</si>
  <si>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</si>
  <si>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</si>
  <si>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</si>
  <si>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</si>
  <si>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</si>
  <si>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</si>
  <si>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</si>
  <si>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</si>
  <si>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</si>
  <si>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</si>
  <si>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</si>
  <si>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</si>
  <si>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</si>
  <si>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</si>
  <si>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</si>
  <si>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</si>
  <si>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</si>
  <si>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</si>
  <si>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</si>
  <si>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</si>
  <si>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</si>
  <si>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</si>
  <si>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</si>
  <si>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</si>
  <si>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</si>
  <si>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</si>
  <si>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</si>
  <si>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</si>
  <si>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</si>
  <si>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</si>
  <si>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</si>
  <si>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</si>
  <si>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</si>
  <si>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</si>
  <si>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</si>
  <si>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</si>
  <si>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</si>
  <si>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</si>
  <si>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</si>
  <si>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</si>
  <si>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</si>
  <si>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</si>
  <si>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</si>
  <si>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</si>
  <si>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</si>
  <si>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</si>
  <si>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</si>
  <si>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</si>
  <si>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</si>
  <si>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</si>
  <si>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</si>
  <si>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</si>
  <si>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</si>
  <si>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</si>
  <si>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</si>
  <si>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</si>
  <si>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</si>
  <si>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</si>
  <si>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</si>
  <si>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</si>
  <si>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</si>
  <si>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</si>
  <si>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</si>
  <si>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</si>
  <si>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</si>
  <si>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</si>
  <si>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</si>
  <si>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</si>
  <si>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</si>
  <si>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</si>
  <si>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</si>
  <si>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</si>
  <si>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</si>
  <si>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</si>
  <si>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</si>
  <si>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</si>
  <si>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</si>
  <si>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</si>
  <si>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</si>
  <si>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</si>
  <si>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</si>
  <si>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</si>
  <si>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</si>
  <si>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</si>
  <si>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</si>
  <si>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</si>
  <si>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</si>
  <si>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</si>
  <si>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</si>
  <si>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</si>
  <si>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</si>
  <si>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</si>
  <si>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</si>
  <si>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</si>
  <si>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</si>
  <si>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</si>
  <si>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</si>
  <si>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</si>
  <si>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</si>
  <si>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</si>
  <si>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</si>
  <si>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</si>
  <si>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</si>
  <si>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</si>
  <si>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</si>
  <si>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</si>
  <si>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</si>
  <si>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</si>
  <si>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</si>
  <si>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</si>
  <si>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</si>
  <si>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</si>
  <si>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</si>
  <si>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</si>
  <si>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</si>
  <si>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</si>
  <si>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</si>
  <si>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</si>
  <si>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</si>
  <si>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</si>
  <si>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</si>
  <si>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</si>
  <si>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</si>
  <si>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</si>
  <si>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</si>
  <si>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</si>
  <si>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</si>
  <si>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</si>
  <si>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</si>
  <si>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</si>
  <si>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</si>
  <si>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</si>
  <si>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</si>
  <si>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</si>
  <si>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</si>
  <si>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</si>
  <si>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</si>
  <si>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</si>
  <si>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</si>
  <si>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</si>
  <si>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</si>
  <si>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</si>
  <si>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</si>
  <si>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</si>
  <si>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</si>
  <si>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</si>
  <si>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</si>
  <si>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</si>
  <si>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</si>
  <si>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</si>
  <si>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</si>
  <si>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</si>
  <si>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</si>
  <si>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</si>
  <si>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</si>
  <si>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</si>
  <si>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</si>
  <si>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</si>
  <si>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</si>
  <si>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</si>
  <si>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</si>
  <si>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</si>
  <si>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</si>
  <si>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</si>
  <si>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</si>
  <si>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</si>
  <si>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</si>
  <si>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</si>
  <si>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</si>
  <si>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</si>
  <si>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</si>
  <si>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</si>
  <si>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</si>
  <si>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</si>
  <si>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</si>
  <si>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</si>
  <si>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</si>
  <si>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</si>
  <si>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</si>
  <si>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</si>
  <si>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</si>
  <si>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</si>
  <si>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</si>
  <si>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</si>
  <si>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</si>
  <si>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</si>
  <si>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</si>
  <si>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</si>
  <si>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</si>
  <si>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</si>
  <si>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</si>
  <si>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</si>
  <si>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</si>
  <si>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</si>
  <si>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</si>
  <si>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</si>
  <si>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</si>
  <si>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</si>
  <si>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</si>
  <si>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</si>
  <si>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</si>
  <si>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</si>
  <si>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</si>
  <si>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</si>
  <si>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</si>
  <si>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</si>
  <si>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</si>
  <si>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</si>
  <si>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</si>
  <si>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</si>
  <si>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</si>
  <si>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</si>
  <si>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</si>
  <si>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</si>
  <si>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</si>
  <si>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</si>
  <si>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</si>
  <si>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</si>
  <si>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</si>
  <si>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</si>
  <si>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</si>
  <si>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</si>
  <si>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</si>
  <si>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</si>
  <si>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</si>
  <si>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</si>
  <si>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</si>
  <si>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</si>
  <si>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</si>
  <si>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</si>
  <si>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</si>
  <si>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</si>
  <si>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</si>
  <si>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</si>
  <si>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</si>
  <si>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</si>
  <si>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</si>
  <si>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</si>
  <si>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</si>
  <si>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</si>
  <si>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</si>
  <si>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</si>
  <si>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</si>
  <si>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</si>
  <si>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</si>
  <si>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</si>
  <si>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</si>
  <si>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</si>
  <si>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</si>
  <si>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</si>
  <si>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</si>
  <si>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</si>
  <si>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</si>
  <si>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</si>
  <si>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</si>
  <si>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</si>
  <si>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</si>
  <si>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</si>
  <si>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</si>
  <si>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</si>
  <si>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</si>
  <si>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</si>
  <si>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</si>
  <si>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</si>
  <si>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</si>
  <si>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</si>
  <si>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</si>
  <si>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</si>
  <si>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</si>
  <si>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</si>
  <si>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</si>
  <si>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</si>
  <si>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</si>
  <si>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</si>
  <si>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</si>
  <si>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</si>
  <si>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</si>
  <si>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</si>
  <si>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</si>
  <si>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</si>
  <si>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</si>
  <si>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</si>
  <si>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</si>
  <si>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</si>
  <si>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</si>
  <si>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</si>
  <si>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</si>
  <si>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</si>
  <si>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</si>
  <si>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</si>
  <si>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</si>
  <si>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</si>
  <si>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</si>
  <si>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</si>
  <si>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</si>
  <si>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</si>
  <si>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</si>
  <si>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</si>
  <si>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</si>
  <si>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</si>
  <si>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</si>
  <si>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</si>
  <si>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</si>
  <si>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</si>
  <si>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</si>
  <si>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</si>
  <si>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</si>
  <si>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</si>
  <si>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</si>
  <si>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</si>
  <si>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</si>
  <si>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</si>
  <si>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</si>
  <si>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</si>
  <si>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</si>
  <si>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</si>
  <si>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</si>
  <si>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</si>
  <si>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</si>
  <si>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</si>
  <si>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</si>
  <si>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</si>
  <si>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</si>
  <si>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</si>
  <si>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</si>
  <si>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</si>
  <si>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</si>
  <si>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</si>
  <si>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</si>
  <si>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</si>
  <si>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</si>
  <si>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</si>
  <si>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</si>
  <si>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</si>
  <si>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</si>
  <si>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</si>
  <si>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</si>
  <si>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</si>
  <si>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</si>
  <si>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</si>
  <si>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</si>
  <si>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</si>
  <si>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</si>
  <si>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</si>
  <si>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</si>
  <si>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</si>
  <si>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</si>
  <si>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</si>
  <si>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</si>
  <si>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</si>
  <si>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</si>
  <si>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</si>
  <si>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</si>
  <si>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</si>
  <si>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</si>
  <si>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</si>
  <si>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</si>
  <si>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</si>
  <si>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</si>
  <si>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</si>
  <si>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</si>
  <si>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</si>
  <si>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</si>
  <si>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</si>
  <si>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</si>
  <si>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</si>
  <si>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</si>
  <si>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</si>
  <si>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</si>
  <si>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</si>
  <si>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</si>
  <si>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</si>
  <si>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</si>
  <si>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</si>
  <si>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</si>
  <si>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</si>
  <si>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</si>
  <si>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</si>
  <si>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</si>
  <si>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</si>
  <si>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</si>
  <si>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</si>
  <si>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</si>
  <si>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</si>
  <si>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</si>
  <si>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</si>
  <si>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</si>
  <si>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</si>
  <si>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</si>
  <si>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</si>
  <si>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</si>
  <si>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</si>
  <si>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</si>
  <si>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</si>
  <si>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</si>
  <si>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</si>
  <si>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</si>
  <si>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</si>
  <si>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</si>
  <si>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</si>
  <si>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</si>
  <si>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</si>
  <si>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</si>
  <si>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</si>
  <si>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</si>
  <si>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</si>
  <si>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</si>
  <si>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</si>
  <si>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</si>
  <si>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</si>
  <si>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</si>
  <si>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</si>
  <si>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</si>
  <si>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</si>
  <si>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</si>
  <si>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</si>
  <si>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</si>
  <si>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</si>
  <si>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</si>
  <si>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</si>
  <si>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</si>
  <si>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</si>
  <si>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</si>
  <si>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</si>
  <si>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</si>
  <si>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</si>
  <si>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</si>
  <si>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</si>
  <si>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</si>
  <si>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</si>
  <si>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</si>
  <si>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</si>
  <si>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</si>
  <si>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</si>
  <si>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</si>
  <si>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</si>
  <si>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</si>
  <si>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</si>
  <si>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</si>
  <si>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</si>
  <si>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</si>
  <si>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</si>
  <si>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</si>
  <si>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</si>
  <si>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</si>
  <si>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</si>
  <si>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</si>
  <si>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</si>
  <si>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</si>
  <si>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</si>
  <si>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</si>
  <si>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</si>
  <si>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</si>
  <si>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</si>
  <si>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</si>
  <si>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</si>
  <si>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</si>
  <si>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</si>
  <si>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</si>
  <si>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</si>
  <si>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</si>
  <si>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</si>
  <si>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</si>
  <si>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</si>
  <si>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</si>
  <si>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</si>
  <si>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</si>
  <si>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</si>
  <si>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</si>
  <si>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</si>
  <si>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</si>
  <si>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</si>
  <si>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</si>
  <si>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</si>
  <si>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</si>
  <si>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</si>
  <si>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</si>
  <si>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</si>
  <si>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</si>
  <si>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</si>
  <si>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</si>
  <si>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</si>
  <si>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</si>
  <si>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</si>
  <si>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</si>
  <si>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</si>
  <si>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</si>
  <si>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</si>
  <si>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</si>
  <si>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</si>
  <si>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</si>
  <si>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</si>
  <si>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</si>
  <si>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</si>
  <si>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</si>
  <si>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</si>
  <si>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</si>
  <si>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</si>
  <si>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</si>
  <si>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</si>
  <si>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</si>
  <si>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</si>
  <si>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</si>
  <si>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</si>
  <si>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</si>
  <si>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</si>
  <si>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</si>
  <si>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</si>
  <si>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</si>
  <si>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</si>
  <si>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</si>
  <si>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</si>
  <si>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</si>
  <si>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</si>
  <si>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</si>
  <si>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</si>
  <si>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</si>
  <si>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</si>
  <si>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</si>
  <si>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</si>
  <si>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</si>
  <si>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</si>
  <si>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</si>
  <si>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</si>
  <si>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</si>
  <si>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</si>
  <si>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</si>
  <si>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</si>
  <si>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</si>
  <si>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</si>
  <si>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</si>
  <si>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</si>
  <si>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</si>
  <si>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</si>
  <si>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</si>
  <si>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</si>
  <si>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</si>
  <si>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</si>
  <si>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</si>
  <si>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</si>
  <si>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</si>
  <si>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</si>
  <si>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</si>
  <si>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</si>
  <si>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</si>
  <si>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</si>
  <si>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</si>
  <si>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</si>
  <si>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</si>
  <si>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</si>
  <si>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</si>
  <si>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</si>
  <si>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</si>
  <si>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</si>
  <si>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</si>
  <si>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</si>
  <si>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</si>
  <si>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</si>
  <si>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</si>
  <si>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</si>
  <si>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</si>
  <si>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</si>
  <si>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</si>
  <si>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</si>
  <si>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</si>
  <si>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</si>
  <si>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</si>
  <si>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</si>
  <si>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</si>
  <si>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</si>
  <si>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</si>
  <si>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</si>
  <si>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</si>
  <si>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</si>
  <si>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</si>
  <si>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</si>
  <si>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</si>
  <si>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</si>
  <si>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</si>
  <si>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</si>
  <si>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</si>
  <si>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</si>
  <si>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</si>
  <si>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</si>
  <si>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</si>
  <si>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</si>
  <si>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</si>
  <si>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</si>
  <si>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</si>
  <si>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</si>
  <si>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</si>
  <si>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</si>
  <si>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</si>
  <si>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</si>
  <si>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</si>
  <si>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</si>
  <si>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</si>
  <si>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</si>
  <si>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</si>
  <si>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</si>
  <si>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</si>
  <si>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</si>
  <si>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</si>
  <si>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</si>
  <si>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</si>
  <si>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</si>
  <si>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</si>
  <si>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</si>
  <si>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</si>
  <si>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</si>
  <si>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</si>
  <si>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</si>
  <si>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</si>
  <si>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</si>
  <si>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</si>
  <si>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</si>
  <si>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</si>
  <si>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</si>
  <si>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</si>
  <si>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</si>
  <si>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</si>
  <si>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</si>
  <si>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</si>
  <si>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</si>
  <si>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</si>
  <si>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</si>
  <si>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</si>
  <si>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</si>
  <si>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</si>
  <si>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</si>
  <si>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</si>
  <si>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</si>
  <si>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</si>
  <si>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</si>
  <si>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</si>
  <si>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</si>
  <si>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</si>
  <si>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</si>
  <si>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</si>
  <si>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</si>
  <si>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</si>
  <si>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</si>
  <si>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</si>
  <si>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</si>
  <si>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</si>
  <si>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</si>
  <si>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</si>
  <si>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</si>
  <si>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</si>
  <si>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</si>
  <si>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</si>
  <si>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</si>
  <si>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</si>
  <si>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</si>
  <si>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</si>
  <si>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</si>
  <si>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</si>
  <si>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</si>
  <si>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</si>
  <si>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</si>
  <si>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</si>
  <si>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</si>
  <si>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</si>
  <si>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</si>
  <si>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</si>
  <si>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</si>
  <si>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</si>
  <si>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</si>
  <si>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</si>
  <si>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</si>
  <si>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</si>
  <si>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</si>
  <si>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</si>
  <si>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</si>
  <si>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</si>
  <si>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</si>
  <si>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</si>
  <si>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</si>
  <si>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</si>
  <si>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</si>
  <si>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</si>
  <si>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</si>
  <si>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</si>
  <si>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</si>
  <si>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</si>
  <si>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</si>
  <si>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</si>
  <si>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</si>
  <si>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</si>
  <si>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</si>
  <si>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</si>
  <si>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</si>
  <si>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</si>
  <si>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</si>
  <si>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</si>
  <si>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</si>
  <si>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</si>
  <si>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</si>
  <si>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</si>
  <si>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</si>
  <si>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</si>
  <si>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</si>
  <si>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</si>
  <si>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</si>
  <si>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</si>
  <si>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</si>
  <si>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</si>
  <si>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</si>
  <si>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</si>
  <si>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</si>
  <si>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</si>
  <si>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</si>
  <si>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</si>
  <si>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</si>
  <si>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</si>
  <si>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</si>
  <si>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</si>
  <si>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</si>
  <si>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</si>
  <si>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</si>
  <si>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</si>
  <si>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</si>
  <si>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</si>
  <si>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</si>
  <si>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</si>
  <si>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</si>
  <si>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</si>
  <si>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</si>
  <si>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</si>
  <si>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</si>
  <si>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</si>
  <si>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</si>
  <si>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</si>
  <si>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</si>
  <si>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</si>
  <si>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</si>
  <si>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</si>
  <si>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</si>
  <si>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</si>
  <si>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</si>
  <si>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</si>
  <si>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</si>
  <si>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</si>
  <si>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</si>
  <si>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</si>
  <si>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</si>
  <si>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</si>
  <si>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</si>
  <si>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</si>
  <si>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</si>
  <si>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</si>
  <si>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</si>
  <si>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</si>
  <si>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</si>
  <si>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</si>
  <si>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</si>
  <si>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</si>
  <si>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</si>
  <si>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</si>
  <si>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</si>
  <si>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</si>
  <si>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</si>
  <si>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</si>
  <si>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</si>
  <si>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</si>
  <si>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</si>
  <si>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</si>
  <si>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</si>
  <si>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</si>
  <si>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</si>
  <si>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</si>
  <si>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</si>
  <si>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</si>
  <si>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</si>
  <si>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</si>
  <si>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</si>
  <si>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</si>
  <si>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</si>
  <si>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</si>
  <si>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</si>
  <si>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</si>
  <si>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</si>
  <si>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</si>
  <si>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</si>
  <si>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</si>
  <si>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</si>
  <si>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</si>
  <si>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</si>
  <si>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</si>
  <si>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</si>
  <si>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</si>
  <si>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</si>
  <si>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</si>
  <si>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</si>
  <si>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</si>
  <si>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</si>
  <si>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</si>
  <si>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</si>
  <si>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</si>
  <si>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</si>
  <si>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</si>
  <si>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</si>
  <si>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</si>
  <si>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</si>
  <si>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</si>
  <si>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</si>
  <si>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</si>
  <si>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</si>
  <si>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</si>
  <si>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</si>
  <si>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</si>
  <si>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</si>
  <si>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</si>
  <si>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</si>
  <si>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</si>
  <si>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</si>
  <si>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</si>
  <si>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</si>
  <si>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</si>
  <si>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</si>
  <si>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</si>
  <si>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</si>
  <si>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</si>
  <si>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</si>
  <si>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</si>
  <si>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</si>
  <si>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</si>
  <si>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</si>
  <si>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</si>
  <si>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</si>
  <si>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</si>
  <si>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</si>
  <si>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</si>
  <si>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</si>
  <si>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</si>
  <si>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</si>
  <si>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</si>
  <si>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</si>
  <si>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</si>
  <si>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</si>
  <si>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</si>
  <si>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</si>
  <si>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</si>
  <si>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</si>
  <si>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</si>
  <si>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</si>
  <si>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</si>
  <si>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</si>
  <si>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</si>
  <si>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</si>
  <si>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</si>
  <si>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</si>
  <si>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</si>
  <si>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</si>
  <si>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</si>
  <si>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</si>
  <si>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</si>
  <si>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</si>
  <si>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</si>
  <si>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</si>
  <si>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</si>
  <si>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</si>
  <si>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</si>
  <si>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</si>
  <si>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</si>
  <si>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</si>
  <si>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</si>
  <si>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</si>
  <si>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</si>
  <si>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</si>
  <si>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</si>
  <si>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</si>
  <si>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</si>
  <si>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</si>
  <si>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</si>
  <si>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</si>
  <si>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</si>
  <si>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</si>
  <si>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</si>
  <si>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</si>
  <si>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</si>
  <si>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</si>
  <si>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</si>
  <si>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</si>
  <si>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</si>
  <si>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</si>
  <si>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</si>
  <si>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</si>
  <si>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</si>
  <si>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</si>
  <si>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</si>
  <si>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</si>
  <si>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</si>
  <si>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</si>
  <si>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</si>
  <si>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</si>
  <si>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</si>
  <si>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</si>
  <si>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</si>
  <si>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</si>
  <si>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</si>
  <si>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</si>
  <si>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</si>
  <si>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</si>
  <si>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</si>
  <si>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</si>
  <si>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</si>
  <si>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</si>
  <si>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</si>
  <si>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</si>
  <si>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</si>
  <si>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</si>
  <si>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</si>
  <si>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</si>
  <si>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</si>
  <si>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</si>
  <si>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</si>
  <si>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</si>
  <si>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</si>
  <si>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</si>
  <si>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</si>
  <si>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</si>
  <si>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</si>
  <si>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</si>
  <si>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</si>
  <si>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</si>
  <si>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</si>
  <si>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</si>
  <si>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</si>
  <si>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</si>
  <si>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</si>
  <si>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</si>
  <si>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</si>
  <si>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</si>
  <si>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</si>
  <si>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</si>
  <si>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</si>
  <si>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</si>
  <si>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</si>
  <si>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</si>
  <si>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</si>
  <si>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</si>
  <si>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</si>
  <si>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</si>
  <si>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</si>
  <si>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</si>
  <si>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</si>
  <si>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</si>
  <si>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</si>
  <si>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</si>
  <si>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</si>
  <si>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</si>
  <si>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</si>
  <si>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</si>
  <si>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</si>
  <si>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</si>
  <si>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</si>
  <si>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</si>
  <si>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</si>
  <si>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</si>
  <si>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</si>
  <si>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</si>
  <si>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</si>
  <si>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</si>
  <si>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</si>
  <si>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</si>
  <si>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</si>
  <si>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</si>
  <si>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</si>
  <si>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</si>
  <si>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</si>
  <si>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</si>
  <si>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</si>
  <si>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</si>
  <si>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</si>
  <si>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</si>
  <si>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</si>
  <si>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</si>
  <si>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</si>
  <si>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</si>
  <si>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</si>
  <si>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</si>
  <si>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</si>
  <si>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</si>
  <si>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</si>
  <si>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</si>
  <si>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</si>
  <si>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</si>
  <si>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</si>
  <si>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</si>
  <si>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</si>
  <si>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</si>
  <si>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</si>
  <si>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</si>
  <si>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</si>
  <si>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</si>
  <si>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</si>
  <si>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</si>
  <si>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</si>
  <si>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</si>
  <si>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</si>
  <si>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</si>
  <si>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</si>
  <si>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</si>
  <si>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</si>
  <si>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</si>
  <si>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</si>
  <si>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</si>
  <si>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</si>
  <si>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</si>
  <si>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</si>
  <si>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</si>
  <si>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</si>
  <si>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</si>
  <si>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</si>
  <si>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</si>
  <si>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</si>
  <si>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</si>
  <si>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</si>
  <si>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</si>
  <si>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</si>
  <si>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</si>
  <si>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</si>
  <si>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</si>
  <si>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</si>
  <si>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</si>
  <si>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</si>
  <si>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</si>
  <si>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</si>
  <si>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</si>
  <si>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</si>
  <si>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</si>
  <si>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</si>
  <si>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</si>
  <si>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</si>
  <si>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</si>
  <si>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</si>
  <si>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</si>
  <si>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</si>
  <si>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</si>
  <si>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</si>
  <si>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</si>
  <si>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</si>
  <si>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</si>
  <si>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</si>
  <si>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</si>
  <si>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</si>
  <si>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</si>
  <si>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</si>
  <si>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</si>
  <si>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</si>
  <si>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</si>
  <si>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</si>
  <si>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</si>
  <si>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</si>
  <si>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</si>
  <si>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</si>
  <si>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</si>
  <si>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</si>
  <si>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</si>
  <si>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</si>
  <si>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</si>
  <si>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</si>
  <si>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</si>
  <si>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</si>
  <si>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</si>
  <si>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</si>
  <si>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</si>
  <si>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</si>
  <si>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</si>
  <si>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</si>
  <si>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</si>
  <si>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</si>
  <si>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</si>
  <si>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</si>
  <si>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</si>
  <si>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</si>
  <si>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</si>
  <si>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</si>
  <si>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</si>
  <si>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</si>
  <si>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</si>
  <si>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</si>
  <si>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</si>
  <si>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</si>
  <si>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</si>
  <si>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</si>
  <si>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</si>
  <si>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</si>
  <si>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</si>
  <si>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</si>
  <si>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</si>
  <si>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</si>
  <si>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</si>
  <si>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</si>
  <si>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</si>
  <si>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</si>
  <si>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</si>
  <si>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</si>
  <si>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</si>
  <si>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</si>
  <si>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</si>
  <si>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</si>
  <si>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</si>
  <si>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</si>
  <si>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</si>
  <si>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</si>
  <si>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</si>
  <si>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</si>
  <si>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</si>
  <si>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</si>
  <si>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</si>
  <si>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</si>
  <si>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</si>
  <si>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</si>
  <si>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</si>
  <si>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</si>
  <si>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</si>
  <si>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</si>
  <si>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</si>
  <si>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</si>
  <si>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</si>
  <si>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</si>
  <si>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</si>
  <si>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</si>
  <si>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</si>
  <si>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</si>
  <si>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</si>
  <si>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</si>
  <si>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</si>
  <si>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</si>
  <si>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</si>
  <si>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</si>
  <si>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</si>
  <si>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</si>
  <si>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</si>
  <si>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</si>
  <si>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</si>
  <si>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</si>
  <si>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</si>
  <si>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</si>
  <si>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</si>
  <si>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</si>
  <si>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</si>
  <si>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</si>
  <si>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</si>
  <si>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</si>
  <si>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</si>
  <si>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</si>
  <si>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</si>
  <si>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</si>
  <si>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</si>
  <si>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</si>
  <si>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</si>
  <si>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</si>
  <si>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</si>
  <si>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</si>
  <si>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</si>
  <si>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</si>
  <si>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</si>
  <si>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</si>
  <si>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</si>
  <si>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</si>
  <si>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</si>
  <si>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</si>
  <si>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</si>
  <si>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</si>
  <si>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</si>
  <si>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</si>
  <si>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</si>
  <si>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</si>
  <si>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</si>
  <si>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</si>
  <si>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</si>
  <si>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</si>
  <si>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</si>
  <si>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</si>
  <si>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</si>
  <si>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</si>
  <si>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</si>
  <si>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</si>
  <si>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</si>
  <si>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</si>
  <si>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</si>
  <si>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</si>
  <si>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</si>
  <si>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</si>
  <si>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</si>
  <si>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</si>
  <si>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</si>
  <si>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</si>
  <si>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</si>
  <si>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</si>
  <si>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</si>
  <si>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</si>
  <si>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</si>
  <si>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</si>
  <si>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</si>
  <si>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</si>
  <si>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</si>
  <si>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</si>
  <si>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</si>
  <si>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</si>
  <si>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</si>
  <si>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</si>
  <si>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</si>
  <si>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</si>
  <si>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</si>
  <si>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</si>
  <si>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</si>
  <si>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</si>
  <si>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</si>
  <si>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</si>
  <si>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</si>
  <si>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</si>
  <si>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</si>
  <si>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</si>
  <si>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</si>
  <si>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</si>
  <si>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</si>
  <si>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</si>
  <si>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</si>
  <si>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</si>
  <si>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</si>
  <si>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</si>
  <si>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</si>
  <si>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</si>
  <si>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</si>
  <si>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</si>
  <si>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</si>
  <si>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</si>
  <si>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</si>
  <si>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</si>
  <si>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</si>
  <si>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</si>
  <si>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</si>
  <si>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</si>
  <si>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</si>
  <si>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</si>
  <si>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</si>
  <si>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</si>
  <si>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</si>
  <si>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</si>
  <si>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</si>
  <si>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</si>
  <si>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</si>
  <si>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</si>
  <si>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</si>
  <si>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</si>
  <si>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</si>
  <si>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</si>
  <si>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</si>
  <si>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</si>
  <si>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</si>
  <si>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</si>
  <si>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</si>
  <si>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</si>
  <si>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</si>
  <si>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</si>
  <si>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</si>
  <si>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</si>
  <si>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</si>
  <si>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</si>
  <si>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</si>
  <si>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</si>
  <si>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</si>
  <si>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</si>
  <si>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</si>
  <si>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</si>
  <si>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</si>
  <si>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</si>
  <si>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</si>
  <si>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</si>
  <si>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</si>
  <si>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</si>
  <si>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</si>
  <si>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</si>
  <si>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</si>
  <si>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</si>
  <si>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</si>
  <si>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</si>
  <si>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</si>
  <si>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</si>
  <si>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</si>
  <si>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</si>
  <si>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</si>
  <si>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</si>
  <si>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</si>
  <si>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</si>
  <si>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</si>
  <si>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</si>
  <si>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</si>
  <si>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</si>
  <si>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</si>
  <si>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</si>
  <si>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</si>
  <si>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</si>
  <si>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</si>
  <si>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</si>
  <si>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</si>
  <si>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</si>
  <si>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</si>
  <si>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</si>
  <si>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</si>
  <si>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</si>
  <si>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</si>
  <si>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</si>
  <si>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</si>
  <si>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</si>
  <si>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</si>
  <si>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</si>
  <si>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</si>
  <si>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</si>
  <si>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</si>
  <si>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</si>
  <si>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</si>
  <si>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</si>
  <si>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</si>
  <si>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</si>
  <si>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</si>
  <si>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</si>
  <si>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</si>
  <si>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</si>
  <si>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</si>
  <si>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</si>
  <si>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</si>
  <si>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</si>
  <si>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</si>
  <si>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</si>
  <si>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</si>
  <si>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</si>
  <si>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</si>
  <si>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</si>
  <si>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</si>
  <si>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</si>
  <si>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</si>
  <si>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</si>
  <si>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</si>
  <si>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</si>
  <si>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</si>
  <si>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</si>
  <si>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</si>
  <si>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</si>
  <si>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</si>
  <si>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</si>
  <si>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</si>
  <si>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</si>
  <si>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</si>
  <si>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</si>
  <si>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</si>
  <si>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</si>
  <si>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</si>
  <si>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</si>
  <si>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</si>
  <si>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</si>
  <si>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</si>
  <si>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</si>
  <si>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</si>
  <si>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</si>
  <si>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</si>
  <si>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</si>
  <si>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</si>
  <si>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</si>
  <si>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</si>
  <si>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</si>
  <si>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</si>
  <si>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</si>
  <si>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</si>
  <si>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</si>
  <si>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</si>
  <si>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</si>
  <si>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</si>
  <si>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</si>
  <si>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</si>
  <si>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</si>
  <si>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</si>
  <si>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</si>
  <si>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</si>
  <si>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</si>
  <si>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</si>
  <si>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</si>
  <si>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</si>
  <si>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</si>
  <si>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</si>
  <si>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</si>
  <si>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</si>
  <si>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</si>
  <si>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</si>
  <si>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</si>
  <si>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</si>
  <si>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</si>
  <si>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</si>
  <si>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</si>
  <si>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</si>
  <si>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</si>
  <si>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</si>
  <si>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</si>
  <si>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</si>
  <si>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</si>
  <si>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</si>
  <si>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</si>
  <si>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</si>
  <si>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</si>
  <si>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</si>
  <si>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</si>
  <si>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</si>
  <si>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</si>
  <si>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</si>
  <si>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</si>
  <si>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</si>
  <si>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</si>
  <si>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</si>
  <si>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</si>
  <si>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</si>
  <si>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</si>
  <si>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</si>
  <si>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</si>
  <si>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</si>
  <si>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</si>
  <si>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</si>
  <si>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</si>
  <si>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</si>
  <si>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</si>
  <si>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</si>
  <si>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</si>
  <si>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</si>
  <si>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</si>
  <si>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</si>
  <si>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</si>
  <si>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</si>
  <si>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</si>
  <si>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</si>
  <si>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</si>
  <si>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</si>
  <si>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</si>
  <si>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</si>
  <si>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</si>
  <si>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</si>
  <si>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</si>
  <si>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</si>
  <si>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</si>
  <si>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</si>
  <si>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</si>
  <si>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</si>
  <si>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</si>
  <si>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</si>
  <si>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</si>
  <si>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</si>
  <si>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</si>
  <si>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</si>
  <si>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</si>
  <si>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</si>
  <si>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</si>
  <si>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</si>
  <si>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</si>
  <si>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</si>
  <si>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</si>
  <si>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</si>
  <si>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</si>
  <si>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</si>
  <si>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</si>
  <si>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</si>
  <si>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</si>
  <si>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</si>
  <si>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</si>
  <si>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</si>
  <si>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</si>
  <si>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</si>
  <si>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</si>
  <si>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</si>
  <si>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</si>
  <si>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</si>
  <si>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</si>
  <si>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</si>
  <si>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</si>
  <si>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</si>
  <si>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</si>
  <si>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</si>
  <si>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</si>
  <si>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</si>
  <si>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</si>
  <si>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</si>
  <si>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</si>
  <si>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</si>
  <si>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</si>
  <si>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</si>
  <si>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</si>
  <si>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</si>
  <si>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</si>
  <si>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</si>
  <si>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</si>
  <si>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</si>
  <si>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</si>
  <si>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</si>
  <si>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</si>
  <si>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</si>
  <si>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</si>
  <si>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</si>
  <si>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</si>
  <si>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</si>
  <si>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</si>
  <si>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</si>
  <si>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</si>
  <si>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</si>
  <si>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</si>
  <si>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</si>
  <si>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</si>
  <si>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</si>
  <si>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</si>
  <si>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</si>
  <si>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</si>
  <si>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</si>
  <si>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</si>
  <si>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</si>
  <si>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</si>
  <si>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</si>
  <si>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</si>
  <si>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</si>
  <si>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</si>
  <si>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</si>
  <si>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</si>
  <si>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</si>
  <si>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</si>
  <si>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</si>
  <si>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</si>
  <si>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</si>
  <si>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</si>
  <si>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</si>
  <si>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</si>
  <si>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</si>
  <si>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</si>
  <si>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</si>
  <si>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</si>
  <si>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</si>
  <si>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</si>
  <si>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</si>
  <si>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</si>
  <si>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</si>
  <si>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</si>
  <si>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</si>
  <si>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</si>
  <si>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</si>
  <si>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</si>
  <si>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</si>
  <si>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</si>
  <si>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</si>
  <si>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</si>
  <si>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</si>
  <si>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</si>
  <si>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</si>
  <si>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</si>
  <si>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</si>
  <si>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</si>
  <si>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</si>
  <si>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</si>
  <si>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</si>
  <si>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</si>
  <si>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</si>
  <si>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</si>
  <si>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</si>
  <si>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</si>
  <si>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</si>
  <si>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</si>
  <si>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</si>
  <si>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</si>
  <si>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</si>
  <si>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</si>
  <si>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</si>
  <si>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</si>
  <si>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</si>
  <si>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</si>
  <si>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</si>
  <si>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</si>
  <si>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</si>
  <si>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</si>
  <si>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</si>
  <si>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</si>
  <si>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</si>
  <si>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</si>
  <si>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</si>
  <si>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</si>
  <si>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</si>
  <si>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</si>
  <si>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</si>
  <si>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</si>
  <si>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</si>
  <si>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</si>
  <si>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</si>
  <si>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</si>
  <si>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</si>
  <si>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</si>
  <si>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</si>
  <si>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</si>
  <si>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</si>
  <si>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</si>
  <si>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</si>
  <si>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</si>
  <si>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</si>
  <si>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</si>
  <si>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</si>
  <si>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</si>
  <si>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</si>
  <si>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</si>
  <si>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</si>
  <si>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</si>
  <si>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</si>
  <si>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</si>
  <si>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</si>
  <si>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</si>
  <si>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</si>
  <si>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</si>
  <si>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</si>
  <si>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</si>
  <si>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</si>
  <si>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</si>
  <si>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</si>
  <si>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</si>
  <si>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</si>
  <si>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</si>
  <si>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</si>
  <si>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</si>
  <si>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</si>
  <si>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</si>
  <si>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</si>
  <si>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</si>
  <si>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</si>
  <si>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</si>
  <si>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</si>
  <si>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</si>
  <si>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</si>
  <si>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</si>
  <si>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</si>
  <si>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</si>
  <si>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</si>
  <si>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</si>
  <si>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</si>
  <si>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</si>
  <si>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</si>
  <si>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</si>
  <si>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</si>
  <si>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</si>
  <si>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</si>
  <si>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</si>
  <si>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</si>
  <si>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</si>
  <si>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</si>
  <si>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</si>
  <si>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</si>
  <si>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</si>
  <si>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</si>
  <si>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</si>
  <si>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</si>
  <si>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</si>
  <si>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</si>
  <si>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</si>
  <si>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</si>
  <si>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</si>
  <si>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</si>
  <si>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</si>
  <si>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</si>
  <si>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</si>
  <si>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</si>
  <si>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</si>
  <si>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</si>
  <si>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</si>
  <si>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</si>
  <si>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</si>
  <si>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</si>
  <si>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</si>
  <si>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</si>
  <si>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</si>
  <si>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</si>
  <si>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</si>
  <si>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</si>
  <si>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</si>
  <si>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</si>
  <si>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</si>
  <si>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</si>
  <si>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</si>
  <si>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</si>
  <si>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</si>
  <si>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</si>
  <si>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</si>
  <si>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</si>
  <si>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</si>
  <si>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</si>
  <si>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</si>
  <si>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</si>
  <si>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</si>
  <si>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</si>
  <si>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</si>
  <si>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</si>
  <si>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</si>
  <si>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</si>
  <si>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</si>
  <si>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</si>
  <si>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</si>
  <si>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</si>
  <si>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</si>
  <si>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</si>
  <si>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</si>
  <si>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</si>
  <si>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</si>
  <si>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</si>
  <si>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</si>
  <si>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</si>
  <si>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</si>
  <si>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</si>
  <si>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</si>
  <si>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</si>
  <si>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</si>
  <si>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</si>
  <si>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</si>
  <si>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</si>
  <si>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</si>
  <si>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</si>
  <si>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</si>
  <si>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</si>
  <si>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</si>
  <si>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</si>
  <si>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</si>
  <si>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</si>
  <si>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</si>
  <si>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</si>
  <si>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</si>
  <si>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</si>
  <si>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</si>
  <si>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</si>
  <si>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</si>
  <si>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</si>
  <si>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</si>
  <si>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</si>
  <si>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</si>
  <si>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</si>
  <si>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</si>
  <si>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</si>
  <si>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</si>
  <si>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</si>
  <si>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</si>
  <si>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</si>
  <si>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</si>
  <si>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</si>
  <si>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</si>
  <si>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</si>
  <si>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</si>
  <si>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</si>
  <si>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</si>
  <si>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</si>
  <si>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</si>
  <si>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</si>
  <si>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</si>
  <si>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</si>
  <si>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</si>
  <si>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</si>
  <si>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</si>
  <si>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</si>
  <si>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</si>
  <si>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</si>
  <si>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</si>
  <si>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</si>
  <si>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</si>
  <si>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</si>
  <si>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</si>
  <si>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</si>
  <si>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</si>
  <si>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</si>
  <si>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</si>
  <si>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</si>
  <si>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</si>
  <si>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</si>
  <si>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</si>
  <si>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</si>
  <si>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</si>
  <si>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</si>
  <si>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</si>
  <si>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</si>
  <si>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</si>
  <si>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</si>
  <si>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</si>
  <si>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</si>
  <si>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</si>
  <si>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</si>
  <si>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</si>
  <si>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</si>
  <si>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</si>
  <si>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</si>
  <si>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</si>
  <si>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</si>
  <si>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</si>
  <si>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</si>
  <si>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</si>
  <si>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</si>
  <si>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</si>
  <si>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</si>
  <si>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</si>
  <si>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</si>
  <si>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</si>
  <si>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</si>
  <si>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</si>
  <si>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</si>
  <si>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</si>
  <si>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</si>
  <si>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</si>
  <si>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</si>
  <si>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</si>
  <si>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</si>
  <si>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</si>
  <si>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</si>
  <si>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</si>
  <si>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</si>
  <si>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</si>
  <si>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</si>
  <si>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</si>
  <si>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</si>
  <si>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</si>
  <si>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</si>
  <si>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</si>
  <si>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</si>
  <si>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</si>
  <si>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</si>
  <si>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</si>
  <si>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</si>
  <si>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</si>
  <si>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</si>
  <si>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</si>
  <si>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</si>
  <si>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</si>
  <si>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</si>
  <si>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</si>
  <si>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</si>
  <si>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</si>
  <si>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</si>
  <si>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</si>
  <si>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</si>
  <si>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</si>
  <si>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</si>
  <si>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</si>
  <si>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</si>
  <si>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</si>
  <si>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</si>
  <si>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</si>
  <si>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</si>
  <si>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</si>
  <si>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</si>
  <si>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</si>
  <si>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</si>
  <si>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</si>
  <si>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</si>
  <si>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</si>
  <si>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</si>
  <si>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</si>
  <si>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</si>
  <si>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</si>
  <si>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</si>
  <si>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</si>
  <si>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</si>
  <si>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</si>
  <si>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</si>
  <si>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</si>
  <si>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</si>
  <si>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</si>
  <si>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</si>
  <si>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</si>
  <si>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</si>
  <si>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</si>
  <si>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</si>
  <si>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</si>
  <si>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</si>
  <si>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</si>
  <si>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</si>
  <si>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</si>
  <si>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</si>
  <si>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</si>
  <si>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</si>
  <si>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</si>
  <si>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</si>
  <si>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</si>
  <si>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</si>
  <si>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</si>
  <si>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</si>
  <si>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</si>
  <si>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</si>
  <si>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</si>
  <si>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</si>
  <si>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</si>
  <si>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</si>
  <si>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</si>
  <si>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</si>
  <si>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</si>
  <si>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</si>
  <si>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</si>
  <si>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</si>
  <si>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</si>
  <si>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</si>
  <si>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</si>
  <si>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</si>
  <si>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</si>
  <si>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</si>
  <si>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</si>
  <si>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</si>
  <si>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</si>
  <si>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</si>
  <si>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</si>
  <si>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</si>
  <si>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</si>
  <si>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</si>
  <si>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</si>
  <si>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</si>
  <si>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</si>
  <si>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</si>
  <si>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</si>
  <si>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</si>
  <si>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</si>
  <si>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</si>
  <si>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</si>
  <si>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</si>
  <si>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</si>
  <si>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</si>
  <si>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</si>
  <si>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</si>
  <si>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</si>
  <si>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</si>
  <si>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</si>
  <si>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</si>
  <si>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</si>
  <si>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</si>
  <si>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</si>
  <si>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</si>
  <si>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</si>
  <si>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</si>
  <si>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</si>
  <si>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</si>
  <si>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</si>
  <si>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</si>
  <si>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</si>
  <si>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</si>
  <si>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</si>
  <si>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</si>
  <si>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</si>
  <si>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</si>
  <si>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</si>
  <si>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</si>
  <si>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</si>
  <si>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</si>
  <si>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</si>
  <si>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</si>
  <si>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</si>
  <si>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</si>
  <si>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</si>
  <si>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</si>
  <si>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</si>
  <si>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</si>
  <si>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</si>
  <si>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</si>
  <si>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</si>
  <si>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</si>
  <si>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</si>
  <si>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</si>
  <si>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</si>
  <si>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</si>
  <si>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</si>
  <si>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</si>
  <si>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</si>
  <si>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</si>
  <si>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</si>
  <si>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</si>
  <si>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</si>
  <si>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</si>
  <si>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</si>
  <si>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</si>
  <si>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</si>
  <si>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</si>
  <si>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</si>
  <si>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</si>
  <si>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</si>
  <si>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</si>
  <si>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</si>
  <si>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</si>
  <si>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</si>
  <si>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</si>
  <si>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</si>
  <si>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</si>
  <si>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</si>
  <si>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</si>
  <si>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</si>
  <si>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</si>
  <si>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</si>
  <si>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</si>
  <si>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</si>
  <si>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</si>
  <si>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</si>
  <si>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</si>
  <si>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</si>
  <si>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</si>
  <si>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</si>
  <si>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</si>
  <si>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</si>
  <si>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</si>
  <si>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</si>
  <si>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</si>
  <si>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</si>
  <si>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</si>
  <si>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</si>
  <si>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</si>
  <si>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</si>
  <si>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</si>
  <si>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</si>
  <si>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</si>
  <si>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</si>
  <si>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</si>
  <si>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</si>
  <si>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</si>
  <si>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</si>
  <si>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</si>
  <si>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</si>
  <si>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</si>
  <si>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</si>
  <si>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</si>
  <si>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</si>
  <si>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</si>
  <si>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</si>
  <si>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</si>
  <si>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</si>
  <si>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</si>
  <si>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</si>
  <si>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</si>
  <si>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</si>
  <si>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</si>
  <si>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</si>
  <si>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</si>
  <si>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</si>
  <si>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</si>
  <si>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</si>
  <si>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</si>
  <si>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</si>
  <si>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</si>
  <si>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</si>
  <si>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</si>
  <si>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</si>
  <si>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</si>
  <si>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</si>
  <si>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</si>
  <si>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</si>
  <si>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</si>
  <si>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</si>
  <si>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</si>
  <si>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</si>
  <si>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</si>
  <si>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</si>
  <si>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</si>
  <si>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</si>
  <si>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</si>
  <si>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</si>
  <si>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</si>
  <si>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</si>
  <si>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</si>
  <si>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</si>
  <si>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</si>
  <si>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</si>
  <si>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</si>
  <si>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</si>
  <si>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</si>
  <si>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</si>
  <si>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</si>
  <si>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</si>
  <si>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</si>
  <si>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</si>
  <si>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</si>
  <si>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</si>
  <si>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</si>
  <si>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</si>
  <si>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</si>
  <si>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</si>
  <si>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</si>
  <si>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</si>
  <si>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</si>
  <si>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</si>
  <si>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</si>
  <si>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</si>
  <si>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</si>
  <si>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</si>
  <si>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</si>
  <si>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</si>
  <si>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</si>
  <si>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</si>
  <si>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</si>
  <si>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</si>
  <si>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</si>
  <si>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</si>
  <si>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</si>
  <si>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</si>
  <si>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</si>
  <si>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</si>
  <si>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</si>
  <si>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</si>
  <si>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</si>
  <si>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</si>
  <si>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</si>
  <si>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</si>
  <si>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</si>
  <si>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</si>
  <si>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</si>
  <si>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</si>
  <si>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</si>
  <si>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</si>
  <si>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</si>
  <si>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</si>
  <si>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</si>
  <si>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</si>
  <si>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</si>
  <si>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</si>
  <si>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</si>
  <si>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</si>
  <si>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</si>
  <si>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</si>
  <si>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</si>
  <si>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</si>
  <si>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</si>
  <si>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</si>
  <si>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</si>
  <si>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</si>
  <si>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</si>
  <si>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</si>
  <si>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</si>
  <si>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</si>
  <si>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</si>
  <si>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</si>
  <si>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</si>
  <si>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</si>
  <si>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</si>
  <si>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</si>
  <si>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</si>
  <si>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</si>
  <si>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</si>
  <si>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</si>
  <si>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</si>
  <si>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</si>
  <si>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</si>
  <si>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</si>
  <si>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</si>
  <si>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</si>
  <si>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</si>
  <si>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</si>
  <si>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</si>
  <si>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</si>
  <si>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</si>
  <si>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</si>
  <si>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</si>
  <si>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</si>
  <si>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</si>
  <si>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</si>
  <si>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</si>
  <si>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</si>
  <si>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</si>
  <si>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</si>
  <si>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</si>
  <si>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</si>
  <si>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</si>
  <si>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</si>
  <si>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</si>
  <si>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</si>
  <si>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</si>
  <si>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</si>
  <si>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</si>
  <si>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</si>
  <si>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</si>
  <si>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</si>
  <si>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</si>
  <si>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</si>
  <si>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</si>
  <si>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</si>
  <si>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</si>
  <si>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</si>
  <si>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</si>
  <si>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</si>
  <si>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</si>
  <si>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</si>
  <si>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</si>
  <si>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</si>
  <si>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</si>
  <si>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</si>
  <si>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</si>
  <si>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</si>
  <si>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</si>
  <si>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</si>
  <si>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</si>
  <si>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</si>
  <si>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</si>
  <si>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</si>
  <si>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</si>
  <si>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</si>
  <si>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</si>
  <si>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</si>
  <si>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</si>
  <si>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</si>
  <si>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</si>
  <si>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</si>
  <si>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</si>
  <si>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</si>
  <si>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</si>
  <si>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</si>
  <si>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</si>
  <si>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</si>
  <si>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</si>
  <si>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</si>
  <si>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</si>
  <si>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</si>
  <si>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</si>
  <si>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</si>
  <si>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</si>
  <si>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</si>
  <si>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</si>
  <si>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</si>
  <si>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</si>
  <si>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</si>
  <si>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</si>
  <si>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</si>
  <si>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</si>
  <si>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</si>
  <si>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</si>
  <si>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</si>
  <si>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</si>
  <si>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</si>
  <si>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</si>
  <si>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</si>
  <si>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</si>
  <si>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</si>
  <si>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</si>
  <si>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</si>
  <si>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</si>
  <si>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</si>
  <si>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</si>
  <si>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</si>
  <si>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</si>
  <si>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</si>
  <si>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</si>
  <si>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</si>
  <si>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</si>
  <si>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</si>
  <si>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</si>
  <si>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</si>
  <si>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</si>
  <si>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</si>
  <si>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</si>
  <si>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</si>
  <si>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</si>
  <si>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</si>
  <si>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</si>
  <si>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</si>
  <si>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</si>
  <si>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</si>
  <si>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</si>
  <si>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</si>
  <si>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</si>
  <si>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</si>
  <si>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</si>
  <si>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</si>
  <si>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</si>
  <si>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</si>
  <si>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</si>
  <si>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</si>
  <si>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</si>
  <si>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</si>
  <si>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</si>
  <si>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</si>
  <si>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</si>
  <si>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</si>
  <si>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</si>
  <si>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</si>
  <si>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</si>
  <si>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</si>
  <si>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</si>
  <si>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</si>
  <si>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</si>
  <si>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</si>
  <si>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</si>
  <si>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</si>
  <si>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</si>
  <si>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</si>
  <si>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</si>
  <si>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</si>
  <si>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</si>
  <si>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</si>
  <si>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</si>
  <si>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</si>
  <si>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</si>
  <si>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</si>
  <si>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</si>
  <si>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</si>
  <si>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</si>
  <si>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</si>
  <si>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</si>
  <si>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</si>
  <si>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</si>
  <si>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</si>
  <si>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</si>
  <si>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</si>
  <si>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</si>
  <si>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</si>
  <si>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</si>
  <si>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</si>
  <si>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</si>
  <si>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</si>
  <si>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</si>
  <si>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</si>
  <si>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</si>
  <si>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</si>
  <si>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</si>
  <si>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</si>
  <si>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</si>
  <si>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</si>
  <si>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</si>
  <si>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</si>
  <si>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</si>
  <si>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</si>
  <si>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</si>
  <si>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</si>
  <si>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</si>
  <si>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</si>
  <si>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</si>
  <si>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</si>
  <si>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</si>
  <si>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</si>
  <si>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</si>
  <si>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</si>
  <si>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</si>
  <si>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</si>
  <si>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</si>
  <si>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</si>
  <si>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</si>
  <si>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</si>
  <si>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</si>
  <si>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</si>
  <si>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</si>
  <si>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</si>
  <si>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</si>
  <si>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</si>
  <si>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</si>
  <si>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</si>
  <si>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</si>
  <si>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</si>
  <si>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</si>
  <si>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</si>
  <si>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</si>
  <si>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</si>
  <si>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</si>
  <si>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</si>
  <si>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</si>
  <si>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</si>
  <si>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</si>
  <si>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</si>
  <si>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</si>
  <si>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</si>
  <si>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</si>
  <si>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</si>
  <si>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</si>
  <si>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</si>
  <si>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</si>
  <si>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</si>
  <si>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</si>
  <si>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</si>
  <si>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</si>
  <si>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</si>
  <si>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</si>
  <si>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</si>
  <si>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</si>
  <si>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</si>
  <si>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</si>
  <si>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</si>
  <si>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</si>
  <si>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</si>
  <si>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</si>
  <si>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</si>
  <si>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</si>
  <si>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</si>
  <si>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</si>
  <si>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</si>
  <si>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</si>
  <si>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</si>
  <si>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</si>
  <si>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</si>
  <si>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</si>
  <si>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</si>
  <si>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</si>
  <si>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</si>
  <si>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</si>
  <si>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</si>
  <si>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</si>
  <si>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</si>
  <si>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</si>
  <si>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</si>
  <si>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</si>
  <si>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</si>
  <si>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</si>
  <si>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</si>
  <si>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</si>
  <si>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</si>
  <si>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</si>
  <si>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</si>
  <si>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</si>
  <si>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</si>
  <si>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</si>
  <si>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</si>
  <si>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</si>
  <si>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</si>
  <si>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</si>
  <si>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</si>
  <si>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</si>
  <si>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</si>
  <si>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</si>
  <si>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</si>
  <si>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</si>
  <si>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</si>
  <si>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</si>
  <si>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</si>
  <si>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</si>
  <si>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</si>
  <si>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</si>
  <si>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</si>
  <si>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</si>
  <si>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</si>
  <si>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</si>
  <si>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</si>
  <si>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</si>
  <si>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</si>
  <si>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</si>
  <si>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</si>
  <si>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</si>
  <si>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</si>
  <si>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</si>
  <si>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</si>
  <si>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</si>
  <si>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</si>
  <si>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</si>
  <si>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</si>
  <si>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</si>
  <si>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</si>
  <si>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</si>
  <si>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</si>
  <si>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</si>
  <si>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</si>
  <si>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</si>
  <si>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</si>
  <si>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</si>
  <si>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</si>
  <si>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</si>
  <si>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</si>
  <si>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</si>
  <si>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</si>
  <si>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</si>
  <si>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</si>
  <si>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</si>
  <si>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</si>
  <si>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</si>
  <si>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</si>
  <si>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</si>
  <si>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</si>
  <si>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</si>
  <si>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</si>
  <si>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</si>
  <si>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</si>
  <si>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</si>
  <si>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</si>
  <si>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</si>
  <si>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</si>
  <si>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</si>
  <si>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</si>
  <si>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</si>
  <si>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</si>
  <si>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</si>
  <si>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</si>
  <si>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</si>
  <si>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</si>
  <si>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</si>
  <si>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</si>
  <si>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</si>
  <si>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</si>
  <si>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</si>
  <si>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</si>
  <si>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</si>
  <si>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</si>
  <si>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</si>
  <si>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</si>
  <si>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</si>
  <si>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</si>
  <si>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</si>
  <si>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</si>
  <si>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</si>
  <si>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</si>
  <si>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</si>
  <si>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</si>
  <si>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</si>
  <si>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</si>
  <si>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</si>
  <si>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</si>
  <si>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</si>
  <si>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</si>
  <si>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</si>
  <si>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</si>
  <si>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</si>
  <si>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</si>
  <si>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</si>
  <si>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</si>
  <si>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</si>
  <si>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</si>
  <si>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</si>
  <si>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</si>
  <si>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</si>
  <si>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</si>
  <si>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</si>
  <si>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</si>
  <si>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</si>
  <si>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</si>
  <si>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</si>
  <si>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</si>
  <si>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</si>
  <si>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</si>
  <si>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</si>
  <si>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</si>
  <si>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</si>
  <si>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</si>
  <si>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</si>
  <si>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</si>
  <si>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</si>
  <si>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</si>
  <si>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</si>
  <si>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</si>
  <si>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</si>
  <si>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</si>
  <si>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</si>
  <si>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</si>
  <si>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</si>
  <si>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</si>
  <si>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</si>
  <si>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</si>
  <si>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</si>
  <si>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</si>
  <si>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</si>
  <si>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</si>
  <si>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</si>
  <si>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</si>
  <si>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</si>
  <si>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</si>
  <si>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</si>
  <si>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</si>
  <si>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</si>
  <si>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</si>
  <si>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</si>
  <si>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</si>
  <si>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</si>
  <si>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</si>
  <si>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</si>
  <si>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</si>
  <si>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</si>
  <si>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</si>
  <si>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</si>
  <si>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</si>
  <si>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</si>
  <si>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</si>
  <si>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</si>
  <si>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</si>
  <si>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</si>
  <si>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</si>
  <si>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</si>
  <si>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</si>
  <si>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</si>
  <si>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</si>
  <si>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</si>
  <si>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</si>
  <si>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</si>
  <si>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</si>
  <si>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</si>
  <si>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</si>
  <si>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</si>
  <si>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</si>
  <si>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</si>
  <si>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</si>
  <si>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</si>
  <si>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</si>
  <si>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</si>
  <si>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</si>
  <si>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</si>
  <si>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</si>
  <si>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</si>
  <si>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</si>
  <si>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</si>
  <si>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</si>
  <si>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</si>
  <si>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</si>
  <si>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</si>
  <si>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</si>
  <si>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</si>
  <si>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</si>
  <si>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</si>
  <si>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</si>
  <si>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</si>
  <si>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</si>
  <si>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</si>
  <si>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</si>
  <si>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</si>
  <si>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</si>
  <si>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</si>
  <si>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</si>
  <si>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</si>
  <si>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</si>
  <si>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</si>
  <si>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</si>
  <si>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</si>
  <si>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</si>
  <si>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</si>
  <si>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</si>
  <si>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</si>
  <si>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</si>
  <si>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</si>
  <si>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</si>
  <si>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</si>
  <si>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</si>
  <si>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</si>
  <si>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</si>
  <si>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</si>
  <si>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</si>
  <si>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</si>
  <si>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</si>
  <si>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</si>
  <si>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</si>
  <si>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</si>
  <si>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</si>
  <si>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</si>
  <si>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</si>
  <si>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</si>
  <si>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</si>
  <si>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</si>
  <si>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</si>
  <si>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</si>
  <si>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</si>
  <si>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</si>
  <si>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</si>
  <si>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</si>
  <si>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</si>
  <si>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</si>
  <si>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</si>
  <si>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</si>
  <si>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</si>
  <si>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</si>
  <si>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</si>
  <si>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</si>
  <si>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</si>
  <si>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</si>
  <si>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</si>
  <si>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</si>
  <si>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</si>
  <si>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</si>
  <si>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</si>
  <si>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</si>
  <si>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</si>
  <si>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</si>
  <si>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</si>
  <si>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</si>
  <si>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</si>
  <si>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</si>
  <si>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</si>
  <si>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</si>
  <si>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</si>
  <si>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</si>
  <si>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</si>
  <si>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</si>
  <si>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</si>
  <si>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</si>
  <si>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</si>
  <si>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</si>
  <si>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</si>
  <si>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</si>
  <si>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</si>
  <si>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</si>
  <si>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</si>
  <si>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</si>
  <si>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</si>
  <si>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</si>
  <si>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</si>
  <si>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</si>
  <si>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</si>
  <si>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</si>
  <si>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</si>
  <si>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</si>
  <si>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</si>
  <si>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</si>
  <si>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</si>
  <si>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</si>
  <si>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</si>
  <si>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</si>
  <si>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</si>
  <si>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</si>
  <si>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</si>
  <si>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</si>
  <si>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</si>
  <si>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</si>
  <si>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</si>
  <si>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</si>
  <si>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</si>
  <si>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</si>
  <si>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</si>
  <si>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</si>
  <si>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</si>
  <si>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</si>
  <si>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</si>
  <si>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</si>
  <si>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</si>
  <si>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</si>
  <si>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</si>
  <si>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</si>
  <si>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</si>
  <si>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</si>
  <si>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</si>
  <si>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</si>
  <si>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</si>
  <si>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</si>
  <si>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</si>
  <si>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</si>
  <si>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</si>
  <si>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</si>
  <si>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</si>
  <si>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</si>
  <si>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</si>
  <si>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</si>
  <si>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</si>
  <si>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</si>
  <si>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</si>
  <si>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</si>
  <si>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</si>
  <si>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</si>
  <si>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</si>
  <si>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</si>
  <si>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</si>
  <si>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</si>
  <si>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</si>
  <si>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</si>
  <si>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</si>
  <si>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</si>
  <si>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</si>
  <si>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</si>
  <si>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</si>
  <si>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</si>
  <si>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</si>
  <si>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</si>
  <si>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</si>
  <si>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</si>
  <si>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</si>
  <si>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</si>
  <si>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</si>
  <si>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</si>
  <si>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</si>
  <si>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</si>
  <si>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</si>
  <si>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</si>
  <si>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</si>
  <si>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</si>
  <si>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</si>
  <si>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</si>
  <si>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</si>
  <si>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</si>
  <si>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</si>
  <si>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</si>
  <si>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</si>
  <si>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</si>
  <si>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</si>
  <si>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</si>
  <si>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</si>
  <si>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</si>
  <si>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</si>
  <si>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</si>
  <si>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</si>
  <si>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</si>
  <si>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</si>
  <si>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</si>
  <si>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</si>
  <si>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</si>
  <si>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</si>
  <si>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</si>
  <si>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</si>
  <si>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</si>
  <si>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</si>
  <si>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</si>
  <si>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</si>
  <si>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</si>
  <si>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</si>
  <si>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</si>
  <si>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</si>
  <si>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</si>
  <si>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</si>
  <si>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</si>
  <si>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</si>
  <si>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</si>
  <si>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</si>
  <si>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</si>
  <si>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</si>
  <si>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</si>
  <si>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</si>
  <si>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</si>
  <si>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</si>
  <si>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</si>
  <si>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</si>
  <si>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</si>
  <si>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</si>
  <si>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</si>
  <si>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</si>
  <si>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</si>
  <si>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</si>
  <si>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</si>
  <si>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</si>
  <si>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</si>
  <si>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</si>
  <si>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</si>
  <si>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</si>
  <si>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</si>
  <si>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</si>
  <si>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</si>
  <si>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</si>
  <si>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</si>
  <si>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</si>
  <si>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</si>
  <si>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</si>
  <si>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</si>
  <si>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</si>
  <si>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</si>
  <si>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</si>
  <si>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</si>
  <si>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</si>
  <si>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</si>
  <si>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</si>
  <si>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</si>
  <si>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</si>
  <si>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</si>
  <si>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</si>
  <si>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</si>
  <si>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</si>
  <si>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</si>
  <si>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</si>
  <si>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</si>
  <si>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</si>
  <si>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</si>
  <si>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</si>
  <si>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</si>
  <si>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</si>
  <si>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</si>
  <si>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</si>
  <si>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</si>
  <si>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</si>
  <si>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</si>
  <si>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</si>
  <si>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</si>
  <si>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</si>
  <si>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</si>
  <si>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</si>
  <si>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</si>
  <si>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</si>
  <si>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</si>
  <si>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</si>
  <si>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</si>
  <si>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</si>
  <si>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</si>
  <si>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</si>
  <si>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</si>
  <si>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</si>
  <si>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</si>
  <si>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</si>
  <si>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</si>
  <si>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</si>
  <si>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</si>
  <si>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</si>
  <si>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</si>
  <si>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</si>
  <si>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</si>
  <si>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</si>
  <si>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</si>
  <si>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</si>
  <si>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</si>
  <si>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</si>
  <si>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</si>
  <si>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</si>
  <si>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</si>
  <si>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</si>
  <si>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</si>
  <si>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</si>
  <si>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</si>
  <si>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</si>
  <si>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</si>
  <si>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</si>
  <si>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</si>
  <si>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</si>
  <si>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</si>
  <si>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</si>
  <si>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</si>
  <si>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</si>
  <si>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</si>
  <si>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</si>
  <si>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</si>
  <si>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</si>
  <si>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</si>
  <si>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</si>
  <si>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</si>
  <si>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</si>
  <si>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</si>
  <si>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</si>
  <si>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</si>
  <si>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</si>
  <si>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</si>
  <si>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</si>
  <si>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</si>
  <si>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</si>
  <si>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</si>
  <si>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</si>
  <si>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</si>
  <si>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</si>
  <si>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</si>
  <si>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</si>
  <si>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</si>
  <si>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</si>
  <si>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</si>
  <si>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</si>
  <si>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</si>
  <si>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</si>
  <si>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</si>
  <si>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</si>
  <si>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</si>
  <si>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</si>
  <si>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</si>
  <si>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</si>
  <si>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</si>
  <si>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</si>
  <si>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</si>
  <si>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</si>
  <si>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</si>
  <si>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</si>
  <si>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</si>
  <si>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</si>
  <si>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</si>
  <si>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</si>
  <si>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</si>
  <si>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</si>
  <si>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</si>
  <si>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</si>
  <si>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</si>
  <si>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</si>
  <si>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</si>
  <si>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</si>
  <si>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</si>
  <si>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</si>
  <si>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</si>
  <si>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</si>
  <si>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</si>
  <si>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</si>
  <si>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</si>
  <si>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</si>
  <si>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</si>
  <si>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</si>
  <si>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</si>
  <si>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</si>
  <si>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</si>
  <si>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</si>
  <si>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</si>
  <si>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</si>
  <si>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</si>
  <si>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</si>
  <si>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</si>
  <si>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</si>
  <si>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</si>
  <si>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</si>
  <si>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</si>
  <si>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</si>
  <si>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</si>
  <si>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</si>
  <si>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</si>
  <si>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</si>
  <si>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</si>
  <si>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</si>
  <si>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</si>
  <si>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</si>
  <si>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</si>
  <si>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</si>
  <si>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</si>
  <si>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</si>
  <si>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</si>
  <si>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</si>
  <si>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</si>
  <si>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</si>
  <si>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</si>
  <si>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</si>
  <si>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</si>
  <si>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</si>
  <si>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</si>
  <si>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</si>
  <si>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</si>
  <si>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</si>
  <si>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</si>
  <si>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</si>
  <si>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</si>
  <si>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</si>
  <si>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</si>
  <si>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</si>
  <si>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</si>
  <si>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</si>
  <si>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</si>
  <si>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</si>
  <si>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</si>
  <si>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</si>
  <si>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</si>
  <si>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</si>
  <si>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</si>
  <si>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</si>
  <si>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</si>
  <si>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</si>
  <si>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</si>
  <si>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</si>
  <si>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</si>
  <si>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</si>
  <si>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</si>
  <si>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</si>
  <si>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</si>
  <si>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</si>
  <si>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</si>
  <si>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</si>
  <si>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</si>
  <si>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</si>
  <si>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</si>
  <si>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</si>
  <si>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</si>
  <si>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</si>
  <si>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</si>
  <si>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</si>
  <si>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</si>
  <si>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</si>
  <si>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</si>
  <si>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</si>
  <si>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</si>
  <si>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</si>
  <si>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</si>
  <si>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</si>
  <si>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</si>
  <si>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</si>
  <si>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</si>
  <si>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</si>
  <si>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</si>
  <si>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</si>
  <si>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</si>
  <si>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</si>
  <si>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</si>
  <si>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</si>
  <si>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</si>
  <si>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</si>
  <si>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</si>
  <si>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</si>
  <si>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</si>
  <si>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</si>
  <si>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</si>
  <si>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</si>
  <si>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</si>
  <si>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</si>
  <si>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</si>
  <si>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</si>
  <si>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</si>
  <si>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</si>
  <si>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</si>
  <si>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</si>
  <si>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</si>
  <si>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</si>
  <si>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</si>
  <si>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</si>
  <si>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</si>
  <si>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</si>
  <si>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</si>
  <si>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</si>
  <si>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</si>
  <si>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</si>
  <si>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</si>
  <si>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</si>
  <si>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</si>
  <si>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</si>
  <si>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</si>
  <si>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</si>
  <si>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</si>
  <si>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</si>
  <si>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</si>
  <si>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</si>
  <si>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</si>
  <si>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</si>
  <si>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</si>
  <si>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</si>
  <si>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</si>
  <si>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</si>
  <si>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</si>
  <si>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</si>
  <si>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</si>
  <si>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</si>
  <si>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</si>
  <si>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</si>
  <si>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</si>
  <si>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</si>
  <si>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</si>
  <si>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</si>
  <si>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</si>
  <si>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</si>
  <si>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</si>
  <si>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</si>
  <si>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</si>
  <si>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</si>
  <si>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</si>
  <si>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</si>
  <si>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</si>
  <si>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</si>
  <si>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</si>
  <si>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</si>
  <si>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</si>
  <si>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</si>
  <si>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</si>
  <si>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</si>
  <si>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</si>
  <si>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</si>
  <si>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</si>
  <si>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</si>
  <si>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</si>
  <si>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</si>
  <si>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</si>
  <si>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</si>
  <si>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</si>
  <si>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</si>
  <si>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</si>
  <si>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</si>
  <si>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</si>
  <si>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</si>
  <si>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</si>
  <si>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</si>
  <si>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</si>
  <si>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</si>
  <si>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</si>
  <si>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</si>
  <si>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</si>
  <si>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</si>
  <si>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</si>
  <si>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</si>
  <si>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</si>
  <si>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</si>
  <si>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</si>
  <si>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</si>
  <si>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</si>
  <si>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</si>
  <si>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</si>
  <si>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</si>
  <si>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</si>
  <si>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</si>
  <si>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</si>
  <si>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</si>
  <si>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</si>
  <si>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</si>
  <si>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</si>
  <si>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</si>
  <si>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</si>
  <si>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</si>
  <si>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</si>
  <si>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</si>
  <si>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</si>
  <si>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</si>
  <si>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</si>
  <si>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</si>
  <si>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</si>
  <si>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</si>
  <si>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</si>
  <si>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</si>
  <si>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</si>
  <si>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</si>
  <si>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</si>
  <si>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</si>
  <si>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</si>
  <si>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</si>
  <si>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</si>
  <si>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</si>
  <si>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</si>
  <si>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</si>
  <si>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</si>
  <si>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</si>
  <si>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</si>
  <si>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</si>
  <si>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</si>
  <si>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</si>
  <si>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</si>
  <si>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</si>
  <si>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</si>
  <si>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</si>
  <si>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</si>
  <si>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</si>
  <si>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</si>
  <si>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</si>
  <si>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</si>
  <si>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</si>
  <si>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</si>
  <si>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</si>
  <si>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</si>
  <si>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</si>
  <si>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</si>
  <si>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</si>
  <si>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</si>
  <si>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</si>
  <si>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</si>
  <si>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</si>
  <si>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</si>
  <si>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</si>
  <si>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</si>
  <si>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</si>
  <si>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</si>
  <si>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</si>
  <si>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</si>
  <si>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</si>
  <si>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</si>
  <si>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</si>
  <si>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</si>
  <si>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</si>
  <si>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</si>
  <si>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</si>
  <si>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</si>
  <si>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</si>
  <si>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</si>
  <si>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</si>
  <si>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</si>
  <si>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</si>
  <si>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</si>
  <si>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</si>
  <si>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</si>
  <si>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</si>
  <si>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</si>
  <si>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</si>
  <si>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</si>
  <si>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</si>
  <si>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</si>
  <si>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</si>
  <si>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</si>
  <si>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</si>
  <si>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</si>
  <si>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</si>
  <si>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</si>
  <si>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</si>
  <si>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</si>
  <si>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</si>
  <si>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</si>
  <si>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</si>
  <si>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</si>
  <si>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</si>
  <si>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</si>
  <si>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</si>
  <si>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</si>
  <si>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</si>
  <si>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</si>
  <si>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</si>
  <si>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</si>
  <si>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</si>
  <si>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</si>
  <si>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</si>
  <si>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</si>
  <si>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</si>
  <si>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</si>
  <si>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</si>
  <si>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</si>
  <si>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</si>
  <si>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</si>
  <si>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</si>
  <si>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</si>
  <si>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</si>
  <si>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</si>
  <si>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</si>
  <si>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</si>
  <si>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</si>
  <si>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</si>
  <si>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</si>
  <si>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</si>
  <si>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</si>
  <si>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</si>
  <si>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</si>
  <si>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</si>
  <si>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</si>
  <si>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</si>
  <si>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</si>
  <si>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</si>
  <si>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</si>
  <si>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</si>
  <si>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</si>
  <si>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</si>
  <si>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</si>
  <si>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</si>
  <si>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</si>
  <si>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</si>
  <si>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</si>
  <si>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</si>
  <si>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</si>
  <si>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</si>
  <si>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</si>
  <si>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</si>
  <si>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</si>
  <si>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</si>
  <si>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</si>
  <si>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</si>
  <si>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</si>
  <si>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</si>
  <si>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</si>
  <si>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</si>
  <si>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</si>
  <si>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</si>
  <si>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</si>
  <si>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</si>
  <si>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</si>
  <si>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</si>
  <si>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</si>
  <si>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</si>
  <si>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</si>
  <si>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</si>
  <si>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</si>
  <si>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</si>
  <si>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</si>
  <si>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</si>
  <si>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</si>
  <si>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</si>
  <si>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</si>
  <si>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</si>
  <si>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</si>
  <si>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</si>
  <si>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</si>
  <si>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</si>
  <si>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</si>
  <si>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</si>
  <si>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</si>
  <si>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</si>
  <si>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</si>
  <si>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</si>
  <si>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</si>
  <si>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</si>
  <si>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</si>
  <si>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</si>
  <si>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</si>
  <si>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</si>
  <si>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</si>
  <si>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</si>
  <si>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</si>
  <si>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</si>
  <si>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</si>
  <si>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</si>
  <si>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</si>
  <si>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</si>
  <si>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</si>
  <si>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</si>
  <si>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</si>
  <si>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</si>
  <si>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</si>
  <si>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</si>
  <si>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</si>
  <si>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</si>
  <si>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</si>
  <si>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</si>
  <si>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</si>
  <si>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</si>
  <si>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</si>
  <si>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</si>
  <si>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</si>
  <si>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</si>
  <si>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</si>
  <si>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</si>
  <si>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</si>
  <si>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</si>
  <si>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</si>
  <si>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</si>
  <si>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</si>
  <si>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</si>
  <si>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</si>
  <si>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</si>
  <si>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</si>
  <si>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</si>
  <si>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</si>
  <si>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</si>
  <si>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</si>
  <si>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</si>
  <si>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</si>
  <si>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</si>
  <si>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</si>
  <si>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</si>
  <si>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</si>
  <si>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</si>
  <si>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</si>
  <si>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</si>
  <si>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</si>
  <si>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</si>
  <si>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</si>
  <si>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</si>
  <si>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</si>
  <si>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</si>
  <si>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</si>
  <si>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</si>
  <si>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</si>
  <si>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</si>
  <si>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</si>
  <si>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</si>
  <si>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</si>
  <si>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</si>
  <si>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</si>
  <si>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</si>
  <si>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</si>
  <si>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</si>
  <si>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</si>
  <si>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</si>
  <si>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</si>
  <si>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</si>
  <si>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</si>
  <si>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</si>
  <si>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</si>
  <si>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</si>
  <si>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</si>
  <si>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</si>
  <si>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</si>
  <si>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</si>
  <si>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</si>
  <si>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</si>
  <si>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</si>
  <si>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</si>
  <si>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</si>
  <si>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</si>
  <si>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</si>
  <si>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</si>
  <si>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</si>
  <si>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</si>
  <si>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</si>
  <si>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</si>
  <si>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</si>
  <si>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</si>
  <si>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</si>
  <si>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</si>
  <si>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</si>
  <si>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</si>
  <si>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</si>
  <si>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</si>
  <si>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</si>
  <si>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</si>
  <si>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</si>
  <si>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</si>
  <si>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</si>
  <si>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</si>
  <si>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</si>
  <si>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</si>
  <si>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</si>
  <si>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</si>
  <si>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</si>
  <si>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</si>
  <si>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</si>
  <si>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</si>
  <si>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</si>
  <si>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</si>
  <si>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</si>
  <si>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</si>
  <si>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</si>
  <si>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</si>
  <si>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</si>
  <si>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</si>
  <si>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</si>
  <si>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</si>
  <si>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</si>
  <si>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</si>
  <si>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</si>
  <si>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</si>
  <si>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</si>
  <si>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</si>
  <si>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</si>
  <si>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</si>
  <si>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</si>
  <si>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</si>
  <si>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</si>
  <si>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</si>
  <si>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</si>
  <si>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</si>
  <si>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</si>
  <si>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</si>
  <si>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</si>
  <si>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</si>
  <si>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</si>
  <si>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</si>
  <si>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</si>
  <si>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</si>
  <si>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</si>
  <si>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</si>
  <si>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</si>
  <si>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</si>
  <si>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</si>
  <si>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</si>
  <si>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</si>
  <si>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</si>
  <si>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</si>
  <si>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</si>
  <si>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</si>
  <si>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</si>
  <si>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</si>
  <si>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</si>
  <si>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</si>
  <si>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</si>
  <si>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</si>
  <si>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</si>
  <si>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</si>
  <si>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</si>
  <si>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</si>
  <si>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</si>
  <si>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</si>
  <si>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</si>
  <si>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</si>
  <si>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</si>
  <si>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</si>
  <si>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</si>
  <si>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</si>
  <si>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</si>
  <si>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</si>
  <si>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</si>
  <si>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</si>
  <si>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</si>
  <si>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</si>
  <si>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</si>
  <si>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</si>
  <si>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</si>
  <si>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</si>
  <si>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</si>
  <si>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</si>
  <si>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</si>
  <si>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</si>
  <si>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</si>
  <si>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</si>
  <si>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</si>
  <si>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</si>
  <si>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</si>
  <si>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</si>
  <si>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</si>
  <si>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</si>
  <si>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</si>
  <si>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</si>
  <si>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</si>
  <si>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</si>
  <si>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</si>
  <si>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</si>
  <si>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</si>
  <si>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</si>
  <si>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</si>
  <si>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</si>
  <si>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</si>
  <si>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</si>
  <si>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</si>
  <si>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</si>
  <si>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</si>
  <si>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</si>
  <si>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</si>
  <si>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</si>
  <si>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</si>
  <si>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</si>
  <si>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</si>
  <si>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</si>
  <si>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</si>
  <si>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</si>
  <si>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</si>
  <si>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</si>
  <si>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</si>
  <si>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</si>
  <si>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</si>
  <si>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</si>
  <si>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</si>
  <si>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</si>
  <si>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</si>
  <si>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</si>
  <si>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</si>
  <si>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</si>
  <si>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</si>
  <si>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</si>
  <si>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</si>
  <si>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</si>
  <si>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</si>
  <si>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</si>
  <si>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</si>
  <si>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</si>
  <si>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</si>
  <si>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</si>
  <si>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</si>
  <si>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</si>
  <si>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</si>
  <si>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</si>
  <si>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</si>
  <si>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</si>
  <si>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</si>
  <si>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</si>
  <si>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</si>
  <si>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</si>
  <si>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</si>
  <si>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</si>
  <si>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</si>
  <si>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</si>
  <si>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</si>
  <si>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</si>
  <si>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</si>
  <si>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</si>
  <si>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</si>
  <si>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</si>
  <si>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</si>
  <si>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</si>
  <si>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</si>
  <si>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</si>
  <si>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</si>
  <si>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</si>
  <si>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</si>
  <si>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</si>
  <si>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</si>
  <si>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</si>
  <si>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</si>
  <si>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</si>
  <si>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</si>
  <si>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</si>
  <si>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</si>
  <si>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</si>
  <si>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</si>
  <si>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</si>
  <si>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</si>
  <si>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</si>
  <si>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</si>
  <si>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</si>
  <si>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</si>
  <si>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</si>
  <si>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</si>
  <si>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</si>
  <si>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</si>
  <si>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</si>
  <si>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</si>
  <si>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</si>
  <si>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</si>
  <si>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</si>
  <si>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</si>
  <si>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</si>
  <si>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</si>
  <si>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</si>
  <si>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</si>
  <si>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</si>
  <si>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</si>
  <si>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</si>
  <si>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</si>
  <si>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</si>
  <si>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</si>
  <si>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</si>
  <si>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</si>
  <si>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</si>
  <si>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</si>
  <si>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</si>
  <si>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</si>
  <si>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</si>
  <si>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</si>
  <si>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</si>
  <si>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</si>
  <si>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</si>
  <si>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</si>
  <si>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</si>
  <si>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</si>
  <si>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</si>
  <si>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</si>
  <si>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</si>
  <si>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</si>
  <si>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</si>
  <si>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</si>
  <si>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</si>
  <si>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</si>
  <si>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</si>
  <si>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</si>
  <si>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</si>
  <si>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</si>
  <si>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</si>
  <si>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</si>
  <si>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</si>
  <si>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</si>
  <si>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</si>
  <si>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</si>
  <si>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</si>
  <si>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</si>
  <si>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</si>
  <si>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</si>
  <si>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</si>
  <si>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</si>
  <si>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</si>
  <si>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</si>
  <si>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</si>
  <si>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</si>
  <si>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</si>
  <si>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</si>
  <si>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</si>
  <si>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</si>
  <si>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</si>
  <si>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</si>
  <si>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</si>
  <si>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</si>
  <si>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</si>
  <si>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</si>
  <si>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</si>
  <si>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</si>
  <si>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</si>
  <si>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</si>
  <si>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</si>
  <si>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</si>
  <si>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</si>
  <si>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</si>
  <si>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</si>
  <si>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</si>
  <si>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</si>
  <si>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</si>
  <si>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</si>
  <si>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</si>
  <si>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</si>
  <si>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</si>
  <si>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</si>
  <si>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</si>
  <si>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</si>
  <si>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</si>
  <si>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</si>
  <si>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</si>
  <si>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</si>
  <si>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</si>
  <si>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</si>
  <si>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</si>
  <si>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</si>
  <si>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</si>
  <si>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</si>
  <si>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</si>
  <si>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</si>
  <si>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</si>
  <si>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</si>
  <si>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</si>
  <si>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</si>
  <si>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</si>
  <si>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</si>
  <si>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</si>
  <si>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</si>
  <si>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</si>
  <si>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</si>
  <si>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</si>
  <si>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</si>
  <si>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</si>
  <si>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</si>
  <si>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</si>
  <si>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</si>
  <si>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</si>
  <si>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</si>
  <si>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</si>
  <si>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</si>
  <si>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</si>
  <si>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</si>
  <si>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</si>
  <si>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</si>
  <si>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</si>
  <si>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</si>
  <si>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</si>
  <si>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</si>
  <si>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</si>
  <si>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</si>
  <si>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</si>
  <si>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</si>
  <si>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</si>
  <si>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</si>
  <si>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</si>
  <si>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</si>
  <si>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</si>
  <si>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</si>
  <si>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</si>
  <si>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</si>
  <si>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</si>
  <si>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</si>
  <si>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</si>
  <si>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</si>
  <si>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</si>
  <si>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</si>
  <si>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</si>
  <si>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</si>
  <si>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</si>
  <si>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</si>
  <si>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</si>
  <si>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</si>
  <si>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</si>
  <si>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</si>
  <si>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</si>
  <si>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</si>
  <si>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</si>
  <si>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</si>
  <si>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</si>
  <si>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</si>
  <si>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</si>
  <si>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</si>
  <si>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</si>
  <si>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</si>
  <si>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</si>
  <si>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</si>
  <si>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</si>
  <si>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</si>
  <si>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</si>
  <si>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</si>
  <si>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</si>
  <si>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</si>
  <si>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</si>
  <si>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</si>
  <si>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</si>
  <si>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</si>
  <si>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</si>
  <si>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</si>
  <si>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</si>
  <si>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</si>
  <si>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</si>
  <si>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</si>
  <si>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</si>
  <si>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</si>
  <si>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</si>
  <si>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</si>
  <si>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</si>
  <si>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</si>
  <si>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</si>
  <si>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</si>
  <si>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</si>
  <si>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</si>
  <si>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</si>
  <si>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</si>
  <si>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</si>
  <si>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</si>
  <si>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</si>
  <si>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</si>
  <si>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</si>
  <si>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</si>
  <si>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</si>
  <si>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</si>
  <si>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</si>
  <si>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</si>
  <si>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</si>
  <si>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</si>
  <si>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</si>
  <si>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</si>
  <si>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</si>
  <si>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</si>
  <si>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</si>
  <si>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</si>
  <si>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</si>
  <si>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</si>
  <si>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</si>
  <si>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</si>
  <si>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</si>
  <si>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</si>
  <si>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</si>
  <si>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</si>
  <si>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</si>
  <si>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</si>
  <si>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</si>
  <si>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</si>
  <si>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</si>
  <si>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</si>
  <si>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</si>
  <si>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</si>
  <si>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</si>
  <si>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</si>
  <si>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</si>
  <si>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</si>
  <si>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</si>
  <si>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</si>
  <si>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</si>
  <si>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</si>
  <si>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</si>
  <si>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</si>
  <si>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</si>
  <si>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</si>
  <si>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</si>
  <si>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</si>
  <si>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</si>
  <si>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</si>
  <si>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</si>
  <si>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</si>
  <si>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</si>
  <si>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</si>
  <si>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</si>
  <si>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</si>
  <si>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</si>
  <si>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</si>
  <si>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</si>
  <si>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</si>
  <si>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</si>
  <si>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</si>
  <si>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</si>
  <si>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</si>
  <si>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</si>
  <si>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</si>
  <si>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</si>
  <si>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</si>
  <si>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</si>
  <si>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</si>
  <si>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</si>
  <si>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</si>
  <si>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</si>
  <si>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</si>
  <si>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</si>
  <si>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</si>
  <si>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</si>
  <si>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</si>
  <si>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</si>
  <si>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</si>
  <si>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</si>
  <si>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</si>
  <si>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</si>
  <si>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</si>
  <si>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</si>
  <si>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</si>
  <si>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</si>
  <si>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</si>
  <si>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</si>
  <si>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</si>
  <si>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</si>
  <si>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</si>
  <si>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</si>
  <si>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</si>
  <si>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</si>
  <si>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</si>
  <si>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</si>
  <si>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</si>
  <si>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</si>
  <si>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</si>
  <si>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</si>
  <si>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</si>
  <si>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</si>
  <si>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</si>
  <si>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</si>
  <si>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</si>
  <si>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</si>
  <si>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</si>
  <si>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</si>
  <si>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</si>
  <si>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</si>
  <si>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</si>
  <si>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</si>
  <si>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</si>
  <si>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</si>
  <si>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</si>
  <si>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</si>
  <si>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</si>
  <si>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</si>
  <si>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</si>
  <si>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</si>
  <si>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</si>
  <si>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</si>
  <si>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</si>
  <si>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</si>
  <si>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</si>
  <si>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</si>
  <si>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</si>
  <si>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</si>
  <si>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</si>
  <si>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</si>
  <si>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</si>
  <si>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</si>
  <si>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</si>
  <si>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</si>
  <si>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</si>
  <si>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</si>
  <si>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</si>
  <si>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</si>
  <si>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</si>
  <si>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</si>
  <si>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</si>
  <si>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</si>
  <si>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</si>
  <si>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</si>
  <si>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</si>
  <si>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</si>
  <si>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</si>
  <si>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</si>
  <si>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</si>
  <si>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</si>
  <si>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</si>
  <si>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</si>
  <si>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</si>
  <si>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</si>
  <si>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</si>
  <si>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</si>
  <si>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</si>
  <si>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</si>
  <si>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</si>
  <si>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</si>
  <si>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</si>
  <si>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</si>
  <si>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</si>
  <si>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</si>
  <si>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</si>
  <si>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</si>
  <si>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</si>
  <si>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</si>
  <si>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</si>
  <si>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</si>
  <si>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</si>
  <si>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</si>
  <si>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</si>
  <si>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</si>
  <si>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</si>
  <si>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</si>
  <si>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</si>
  <si>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</si>
  <si>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</si>
  <si>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</si>
  <si>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</si>
  <si>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</si>
  <si>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</si>
  <si>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</si>
  <si>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</si>
  <si>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</si>
  <si>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</si>
  <si>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</si>
  <si>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</si>
  <si>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</si>
  <si>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</si>
  <si>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</si>
  <si>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</si>
  <si>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</si>
  <si>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</si>
  <si>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</si>
  <si>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</si>
  <si>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</si>
  <si>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</si>
  <si>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</si>
  <si>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</si>
  <si>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</si>
  <si>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</si>
  <si>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</si>
  <si>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</si>
  <si>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</si>
  <si>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</si>
  <si>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</si>
  <si>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</si>
  <si>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</si>
  <si>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</si>
  <si>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</si>
  <si>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</si>
  <si>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</si>
  <si>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</si>
  <si>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</si>
  <si>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</si>
  <si>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</si>
  <si>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</si>
  <si>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</si>
  <si>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</si>
  <si>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</si>
  <si>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</si>
  <si>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</si>
  <si>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</si>
  <si>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</si>
  <si>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</si>
  <si>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</si>
  <si>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</si>
  <si>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</si>
  <si>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</si>
  <si>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</si>
  <si>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</si>
  <si>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</si>
  <si>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</si>
  <si>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</si>
  <si>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</si>
  <si>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</si>
  <si>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</si>
  <si>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</si>
  <si>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</si>
  <si>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</si>
  <si>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</si>
  <si>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</si>
  <si>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</si>
  <si>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</si>
  <si>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</si>
  <si>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</si>
  <si>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</si>
  <si>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</si>
  <si>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</si>
  <si>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</si>
  <si>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</si>
  <si>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</si>
  <si>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</si>
  <si>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</si>
  <si>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</si>
  <si>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</si>
  <si>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</si>
  <si>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</si>
  <si>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</si>
  <si>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</si>
  <si>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</si>
  <si>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</si>
  <si>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</si>
  <si>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</si>
  <si>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</si>
  <si>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</si>
  <si>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</si>
  <si>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</si>
  <si>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</si>
  <si>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</si>
  <si>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</si>
  <si>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</si>
  <si>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</si>
  <si>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</si>
  <si>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</si>
  <si>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</si>
  <si>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</si>
  <si>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</si>
  <si>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</si>
  <si>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</si>
  <si>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</si>
  <si>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</si>
  <si>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</si>
  <si>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</si>
  <si>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</si>
  <si>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</si>
  <si>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</si>
  <si>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</si>
  <si>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</si>
  <si>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</si>
  <si>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</si>
  <si>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</si>
  <si>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</si>
  <si>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</si>
  <si>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</si>
  <si>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</si>
  <si>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</si>
  <si>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</si>
  <si>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</si>
  <si>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</si>
  <si>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</si>
  <si>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</si>
  <si>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</si>
  <si>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</si>
  <si>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</si>
  <si>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</si>
  <si>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</si>
  <si>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</si>
  <si>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</si>
  <si>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</si>
  <si>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</si>
  <si>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</si>
  <si>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</si>
  <si>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</si>
  <si>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</si>
  <si>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</si>
  <si>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</si>
  <si>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</si>
  <si>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</si>
  <si>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</si>
  <si>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</si>
  <si>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</si>
  <si>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</si>
  <si>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</si>
  <si>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</si>
  <si>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</si>
  <si>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</si>
  <si>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</si>
  <si>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</si>
  <si>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</si>
  <si>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</si>
  <si>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</si>
  <si>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</si>
  <si>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</si>
  <si>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</si>
  <si>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</si>
  <si>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</si>
  <si>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</si>
  <si>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</si>
  <si>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</si>
  <si>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</si>
  <si>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</si>
  <si>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</si>
  <si>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</si>
  <si>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</si>
  <si>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</si>
  <si>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</si>
  <si>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</si>
  <si>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</si>
  <si>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</si>
  <si>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</si>
  <si>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</si>
  <si>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</si>
  <si>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</si>
  <si>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</si>
  <si>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</si>
  <si>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</si>
  <si>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</si>
  <si>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</si>
  <si>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</si>
  <si>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</si>
  <si>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</si>
  <si>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</si>
  <si>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</si>
  <si>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</si>
  <si>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</si>
  <si>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</si>
  <si>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</si>
  <si>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</si>
  <si>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</si>
  <si>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</si>
  <si>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</si>
  <si>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</si>
  <si>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</si>
  <si>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</si>
  <si>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</si>
  <si>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</si>
  <si>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</si>
  <si>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</si>
  <si>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</si>
  <si>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</si>
  <si>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</si>
  <si>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</si>
  <si>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</si>
  <si>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</si>
  <si>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</si>
  <si>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</si>
  <si>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</si>
  <si>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</si>
  <si>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</si>
  <si>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</si>
  <si>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</si>
  <si>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</si>
  <si>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</si>
  <si>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</si>
  <si>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</si>
  <si>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</si>
  <si>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</si>
  <si>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</si>
  <si>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</si>
  <si>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</si>
  <si>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</si>
  <si>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</si>
  <si>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</si>
  <si>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</si>
  <si>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</si>
  <si>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</si>
  <si>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</si>
  <si>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</si>
  <si>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</si>
  <si>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</si>
  <si>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</si>
  <si>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</si>
  <si>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</si>
  <si>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</si>
  <si>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</si>
  <si>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</si>
  <si>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</si>
  <si>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</si>
  <si>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</si>
  <si>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</si>
  <si>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</si>
  <si>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</si>
  <si>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</si>
  <si>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</si>
  <si>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</si>
  <si>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</si>
  <si>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</si>
  <si>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</si>
  <si>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</si>
  <si>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</si>
  <si>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</si>
  <si>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</si>
  <si>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</si>
  <si>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</si>
  <si>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</si>
  <si>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</si>
  <si>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</si>
  <si>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</si>
  <si>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</si>
  <si>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</si>
  <si>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</si>
  <si>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</si>
  <si>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</si>
  <si>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</si>
  <si>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</si>
  <si>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</si>
  <si>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</si>
  <si>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</si>
  <si>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</si>
  <si>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</si>
  <si>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</si>
  <si>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</si>
  <si>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</si>
  <si>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</si>
  <si>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</si>
  <si>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</si>
  <si>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</si>
  <si>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</si>
  <si>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</si>
  <si>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</si>
  <si>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</si>
  <si>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</si>
  <si>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</si>
  <si>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</si>
  <si>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</si>
  <si>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</si>
  <si>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</si>
  <si>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</si>
  <si>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</si>
  <si>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</si>
  <si>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</si>
  <si>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</si>
  <si>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</si>
  <si>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</si>
  <si>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</si>
  <si>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</si>
  <si>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</si>
  <si>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</si>
  <si>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</si>
  <si>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</si>
  <si>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</si>
  <si>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</si>
  <si>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</si>
  <si>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</si>
  <si>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</si>
  <si>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</si>
  <si>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</si>
  <si>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</si>
  <si>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</si>
  <si>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</si>
  <si>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</si>
  <si>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</si>
  <si>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</si>
  <si>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</si>
  <si>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</si>
  <si>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</si>
  <si>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</si>
  <si>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</si>
  <si>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</si>
  <si>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</si>
  <si>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</si>
  <si>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</si>
  <si>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</si>
  <si>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</si>
  <si>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</si>
  <si>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</si>
  <si>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</si>
  <si>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</si>
  <si>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</si>
  <si>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</si>
  <si>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</si>
  <si>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</si>
  <si>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</si>
  <si>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</si>
  <si>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</si>
  <si>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</si>
  <si>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</si>
  <si>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</si>
  <si>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</si>
  <si>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</si>
  <si>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</si>
  <si>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</si>
  <si>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</si>
  <si>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</si>
  <si>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</si>
  <si>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</si>
  <si>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</si>
  <si>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</si>
  <si>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</si>
  <si>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</si>
  <si>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</si>
  <si>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</si>
  <si>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</si>
  <si>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</si>
  <si>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</si>
  <si>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</si>
  <si>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</si>
  <si>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</si>
  <si>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</si>
  <si>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</si>
  <si>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</si>
  <si>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</si>
  <si>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</si>
  <si>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</si>
  <si>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</si>
  <si>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</si>
  <si>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</si>
  <si>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</si>
  <si>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</si>
  <si>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</si>
  <si>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</si>
  <si>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</si>
  <si>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</si>
  <si>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</si>
  <si>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</si>
  <si>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</si>
  <si>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</si>
  <si>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</si>
  <si>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</si>
  <si>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</si>
  <si>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</si>
  <si>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</si>
  <si>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</si>
  <si>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</si>
  <si>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</si>
  <si>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</si>
  <si>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</si>
  <si>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</si>
  <si>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</si>
  <si>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</si>
  <si>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</si>
  <si>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</si>
  <si>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</si>
  <si>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</si>
  <si>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</si>
  <si>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</si>
  <si>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</si>
  <si>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</si>
  <si>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</si>
  <si>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</si>
  <si>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</si>
  <si>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</si>
  <si>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</si>
  <si>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</si>
  <si>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</si>
  <si>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</si>
  <si>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</si>
  <si>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</si>
  <si>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</si>
  <si>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</si>
  <si>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</si>
  <si>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</si>
  <si>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</si>
  <si>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</si>
  <si>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</si>
  <si>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</si>
  <si>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</si>
  <si>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</si>
  <si>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</si>
  <si>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</si>
  <si>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</si>
  <si>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</si>
  <si>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</si>
  <si>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</si>
  <si>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</si>
  <si>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</si>
  <si>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</si>
  <si>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</si>
  <si>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</si>
  <si>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</si>
  <si>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</si>
  <si>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</si>
  <si>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</si>
  <si>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</si>
  <si>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</si>
  <si>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</si>
  <si>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</si>
  <si>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</si>
  <si>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</si>
  <si>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</si>
  <si>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</si>
  <si>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</si>
  <si>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</si>
  <si>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</si>
  <si>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</si>
  <si>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</si>
  <si>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</si>
  <si>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</si>
  <si>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</si>
  <si>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</si>
  <si>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</si>
  <si>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</si>
  <si>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</si>
  <si>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</si>
  <si>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</si>
  <si>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</si>
  <si>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</si>
  <si>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</si>
  <si>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</si>
  <si>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</si>
  <si>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</si>
  <si>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</si>
  <si>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</si>
  <si>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</si>
  <si>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</si>
  <si>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</si>
  <si>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</si>
  <si>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</si>
  <si>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</si>
  <si>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</si>
  <si>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</si>
  <si>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</si>
  <si>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</si>
  <si>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</si>
  <si>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</si>
  <si>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</si>
  <si>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</si>
  <si>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</si>
  <si>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</si>
  <si>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</si>
  <si>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</si>
  <si>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</si>
  <si>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</si>
  <si>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</si>
  <si>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</si>
  <si>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</si>
  <si>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</si>
  <si>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</si>
  <si>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</si>
  <si>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</si>
  <si>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</si>
  <si>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</si>
  <si>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</si>
  <si>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</si>
  <si>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</si>
  <si>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</si>
  <si>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</si>
  <si>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</si>
  <si>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</si>
  <si>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</si>
  <si>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</si>
  <si>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</si>
  <si>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</si>
  <si>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</si>
  <si>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</si>
  <si>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</si>
  <si>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</si>
  <si>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</si>
  <si>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</si>
  <si>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</si>
  <si>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</si>
  <si>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</si>
  <si>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</si>
  <si>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</si>
  <si>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</si>
  <si>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</si>
  <si>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</si>
  <si>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</si>
  <si>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</si>
  <si>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</si>
  <si>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</si>
  <si>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</si>
  <si>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</si>
  <si>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</si>
  <si>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</si>
  <si>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</si>
  <si>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</si>
  <si>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</si>
  <si>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</si>
  <si>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</si>
  <si>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</si>
  <si>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</si>
  <si>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</si>
  <si>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</si>
  <si>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</si>
  <si>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</si>
  <si>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</si>
  <si>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</si>
  <si>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</si>
  <si>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</si>
  <si>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</si>
  <si>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</si>
  <si>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</si>
  <si>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</si>
  <si>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</si>
  <si>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</si>
  <si>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</si>
  <si>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</si>
  <si>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</si>
  <si>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</si>
  <si>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</si>
  <si>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</si>
  <si>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</si>
  <si>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</si>
  <si>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</si>
  <si>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</si>
  <si>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</si>
  <si>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</si>
  <si>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</si>
  <si>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</si>
  <si>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</si>
  <si>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</si>
  <si>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</si>
  <si>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</si>
  <si>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</si>
  <si>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</si>
  <si>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</si>
  <si>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</si>
  <si>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</si>
  <si>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</si>
  <si>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</si>
  <si>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</si>
  <si>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</si>
  <si>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</si>
  <si>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</si>
  <si>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</si>
  <si>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</si>
  <si>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</si>
  <si>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</si>
  <si>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</si>
  <si>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</si>
  <si>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</si>
  <si>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</si>
  <si>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</si>
  <si>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</si>
  <si>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</si>
  <si>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</si>
  <si>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</si>
  <si>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</si>
  <si>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</si>
  <si>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</si>
  <si>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</si>
  <si>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</si>
  <si>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</si>
  <si>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</si>
  <si>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</si>
  <si>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</si>
  <si>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</si>
  <si>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</si>
  <si>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</si>
  <si>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</si>
  <si>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</si>
  <si>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</si>
  <si>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</si>
  <si>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</si>
  <si>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</si>
  <si>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</si>
  <si>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</si>
  <si>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</si>
  <si>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</si>
  <si>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</si>
  <si>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</si>
  <si>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</si>
  <si>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</si>
  <si>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</si>
  <si>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</si>
  <si>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</si>
  <si>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</si>
  <si>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</si>
  <si>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</si>
  <si>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</si>
  <si>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</si>
  <si>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</si>
  <si>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</si>
  <si>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</si>
  <si>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</si>
  <si>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</si>
  <si>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</si>
  <si>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</si>
  <si>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</si>
  <si>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</si>
  <si>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</si>
  <si>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</si>
  <si>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</si>
  <si>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</si>
  <si>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</si>
  <si>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</si>
  <si>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</si>
  <si>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</si>
  <si>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</si>
  <si>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</si>
  <si>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</si>
  <si>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</si>
  <si>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</si>
  <si>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</si>
  <si>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</si>
  <si>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</si>
  <si>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</si>
  <si>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</si>
  <si>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</si>
  <si>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</si>
  <si>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</si>
  <si>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</si>
  <si>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</si>
  <si>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</si>
  <si>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</si>
  <si>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</si>
  <si>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</si>
  <si>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</si>
  <si>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</si>
  <si>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</si>
  <si>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</si>
  <si>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</si>
  <si>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</si>
  <si>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</si>
  <si>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</si>
  <si>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</si>
  <si>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</si>
  <si>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</si>
  <si>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</si>
  <si>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</si>
  <si>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</si>
  <si>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</si>
  <si>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</si>
  <si>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</si>
  <si>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</si>
  <si>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</si>
  <si>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</si>
  <si>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</si>
  <si>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</si>
  <si>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</si>
  <si>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</si>
  <si>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</si>
  <si>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</si>
  <si>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</si>
  <si>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</si>
  <si>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</si>
  <si>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</si>
  <si>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</si>
  <si>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</si>
  <si>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</si>
  <si>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</si>
  <si>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</si>
  <si>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</si>
  <si>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</si>
  <si>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</si>
  <si>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</si>
  <si>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</si>
  <si>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</si>
  <si>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</si>
  <si>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</si>
  <si>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</si>
  <si>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</si>
  <si>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</si>
  <si>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</si>
  <si>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</si>
  <si>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</si>
  <si>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</si>
  <si>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</si>
  <si>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</si>
  <si>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</si>
  <si>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</si>
  <si>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</si>
  <si>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</si>
  <si>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</si>
  <si>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</si>
  <si>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</si>
  <si>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</si>
  <si>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</si>
  <si>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</si>
  <si>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</si>
  <si>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</si>
  <si>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</si>
  <si>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</si>
  <si>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</si>
  <si>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</si>
  <si>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</si>
  <si>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</si>
  <si>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</si>
  <si>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</si>
  <si>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</si>
  <si>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</si>
  <si>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</si>
  <si>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</si>
  <si>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</si>
  <si>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</si>
  <si>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</si>
  <si>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</si>
  <si>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</si>
  <si>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</si>
  <si>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</si>
  <si>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</si>
  <si>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</si>
  <si>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</si>
  <si>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</si>
  <si>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</si>
  <si>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</si>
  <si>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</si>
  <si>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</si>
  <si>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</si>
  <si>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</si>
  <si>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</si>
  <si>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</si>
  <si>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</si>
  <si>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</si>
  <si>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</si>
  <si>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</si>
  <si>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</si>
  <si>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</si>
  <si>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</si>
  <si>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</si>
  <si>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</si>
  <si>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</si>
  <si>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</si>
  <si>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</si>
  <si>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</si>
  <si>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</si>
  <si>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</si>
  <si>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</si>
  <si>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</si>
  <si>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</si>
  <si>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</si>
  <si>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</si>
  <si>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</si>
  <si>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</si>
  <si>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</si>
  <si>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</si>
  <si>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</si>
  <si>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</si>
  <si>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</si>
  <si>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</si>
  <si>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</si>
  <si>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</si>
  <si>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</si>
  <si>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</si>
  <si>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</si>
  <si>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</si>
  <si>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</si>
  <si>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</si>
  <si>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</si>
  <si>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</si>
  <si>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</si>
  <si>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</si>
  <si>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</si>
  <si>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</si>
  <si>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</si>
  <si>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</si>
  <si>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</si>
  <si>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</si>
  <si>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</si>
  <si>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</si>
  <si>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</si>
  <si>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</si>
  <si>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</si>
  <si>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</si>
  <si>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</si>
  <si>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</si>
  <si>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</si>
  <si>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</si>
  <si>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</si>
  <si>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</si>
  <si>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</si>
  <si>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</si>
  <si>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</si>
  <si>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</si>
  <si>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</si>
  <si>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</si>
  <si>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</si>
  <si>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</si>
  <si>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</si>
  <si>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</si>
  <si>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</si>
  <si>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</si>
  <si>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</si>
  <si>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</si>
  <si>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</si>
  <si>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</si>
  <si>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</si>
  <si>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</si>
  <si>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</si>
  <si>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</si>
  <si>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</si>
  <si>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</si>
  <si>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</si>
  <si>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</si>
  <si>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</si>
  <si>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</si>
  <si>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</si>
  <si>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</si>
  <si>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</si>
  <si>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</si>
  <si>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</si>
  <si>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</si>
  <si>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</si>
  <si>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</si>
  <si>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</si>
  <si>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</si>
  <si>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</si>
  <si>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</si>
  <si>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</si>
  <si>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</si>
  <si>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</si>
  <si>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</si>
  <si>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</si>
  <si>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</si>
  <si>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</si>
  <si>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</si>
  <si>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</si>
  <si>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</si>
  <si>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</si>
  <si>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</si>
  <si>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</si>
  <si>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</si>
  <si>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</si>
  <si>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</si>
  <si>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</si>
  <si>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</si>
  <si>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</si>
  <si>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</si>
  <si>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</si>
  <si>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</si>
  <si>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</si>
  <si>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</si>
  <si>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</si>
  <si>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</si>
  <si>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</si>
  <si>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</si>
  <si>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</si>
  <si>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</si>
  <si>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</si>
  <si>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</si>
  <si>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</si>
  <si>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</si>
  <si>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</si>
  <si>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</si>
  <si>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</si>
  <si>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</si>
  <si>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</si>
  <si>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</si>
  <si>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</si>
  <si>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</si>
  <si>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</si>
  <si>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</si>
  <si>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</si>
  <si>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</si>
  <si>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</si>
  <si>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</si>
  <si>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</si>
  <si>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</si>
  <si>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</si>
  <si>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</si>
  <si>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</si>
  <si>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</si>
  <si>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</si>
  <si>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</si>
  <si>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</si>
  <si>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</si>
  <si>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</si>
  <si>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</si>
  <si>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</si>
  <si>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</si>
  <si>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</si>
  <si>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</si>
  <si>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</si>
  <si>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</si>
  <si>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</si>
  <si>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</si>
  <si>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</si>
  <si>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</si>
  <si>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</si>
  <si>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</si>
  <si>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</si>
  <si>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</si>
  <si>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</si>
  <si>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</si>
  <si>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</si>
  <si>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</si>
  <si>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</si>
  <si>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</si>
  <si>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</si>
  <si>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</si>
  <si>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</si>
  <si>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</si>
  <si>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</si>
  <si>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</si>
  <si>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</si>
  <si>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</si>
  <si>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</si>
  <si>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</si>
  <si>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</si>
  <si>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</si>
  <si>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</si>
  <si>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</si>
  <si>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</si>
  <si>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</si>
  <si>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</si>
  <si>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</si>
  <si>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</si>
  <si>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</si>
  <si>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</si>
  <si>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</si>
  <si>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</si>
  <si>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</si>
  <si>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</si>
  <si>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</si>
  <si>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</si>
  <si>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</si>
  <si>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</si>
  <si>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</si>
  <si>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</si>
  <si>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</si>
  <si>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</si>
  <si>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</si>
  <si>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</si>
  <si>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</si>
  <si>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</si>
  <si>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</si>
  <si>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</si>
  <si>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</si>
  <si>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</si>
  <si>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</si>
  <si>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</si>
  <si>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</si>
  <si>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</si>
  <si>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</si>
  <si>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</si>
  <si>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</si>
  <si>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</si>
  <si>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</si>
  <si>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</si>
  <si>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</si>
  <si>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</si>
  <si>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</si>
  <si>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</si>
  <si>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</si>
  <si>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</si>
  <si>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</si>
  <si>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</si>
  <si>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</si>
  <si>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</si>
  <si>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</si>
  <si>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</si>
  <si>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</si>
  <si>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</si>
  <si>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</si>
  <si>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</si>
  <si>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</si>
  <si>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</si>
  <si>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</si>
  <si>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</si>
  <si>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</si>
  <si>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</si>
  <si>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</si>
  <si>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</si>
  <si>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</si>
  <si>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</si>
  <si>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</si>
  <si>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</si>
  <si>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</si>
  <si>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</si>
  <si>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</si>
  <si>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</si>
  <si>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</si>
  <si>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</si>
  <si>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</si>
  <si>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</si>
  <si>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</si>
  <si>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</si>
  <si>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</si>
  <si>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</si>
  <si>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</si>
  <si>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</si>
  <si>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</si>
  <si>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</si>
  <si>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</si>
  <si>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</si>
  <si>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</si>
  <si>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</si>
  <si>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</si>
  <si>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</si>
  <si>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</si>
  <si>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</si>
  <si>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</si>
  <si>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</si>
  <si>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</si>
  <si>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</si>
  <si>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</si>
  <si>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</si>
  <si>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</si>
  <si>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</si>
  <si>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</si>
  <si>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</si>
  <si>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</si>
  <si>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</si>
  <si>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</si>
  <si>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</si>
  <si>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</si>
  <si>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</si>
  <si>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</si>
  <si>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</si>
  <si>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</si>
  <si>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</si>
  <si>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</si>
  <si>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</si>
  <si>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</si>
  <si>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</si>
  <si>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</si>
  <si>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</si>
  <si>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</si>
  <si>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</si>
  <si>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</si>
  <si>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</si>
  <si>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</si>
  <si>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</si>
  <si>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</si>
  <si>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</si>
  <si>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</si>
  <si>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</si>
  <si>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</si>
  <si>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</si>
  <si>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</si>
  <si>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</si>
  <si>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</si>
  <si>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</si>
  <si>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</si>
  <si>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</si>
  <si>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</si>
  <si>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</si>
  <si>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</si>
  <si>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</si>
  <si>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</si>
  <si>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</si>
  <si>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</si>
  <si>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</si>
  <si>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</si>
  <si>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</si>
  <si>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</si>
  <si>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</si>
  <si>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</si>
  <si>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</si>
  <si>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</si>
  <si>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</si>
  <si>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</si>
  <si>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</si>
  <si>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</si>
  <si>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</si>
  <si>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</si>
  <si>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</si>
  <si>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</si>
  <si>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</si>
  <si>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</si>
  <si>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</si>
  <si>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</si>
  <si>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</si>
  <si>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</si>
  <si>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</si>
  <si>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</si>
  <si>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</si>
  <si>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</si>
  <si>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</si>
  <si>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</si>
  <si>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</si>
  <si>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</si>
  <si>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</si>
  <si>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</si>
  <si>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</si>
  <si>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</si>
  <si>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</si>
  <si>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</si>
  <si>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</si>
  <si>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</si>
  <si>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</si>
  <si>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</si>
  <si>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</si>
  <si>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</si>
  <si>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</si>
  <si>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</si>
  <si>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</si>
  <si>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</si>
  <si>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</si>
  <si>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</si>
  <si>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</si>
  <si>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</si>
  <si>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</si>
  <si>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</si>
  <si>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</si>
  <si>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</si>
  <si>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</si>
  <si>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</si>
  <si>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</si>
  <si>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</si>
  <si>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</si>
  <si>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</si>
  <si>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</si>
  <si>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</si>
  <si>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</si>
  <si>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</si>
  <si>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</si>
  <si>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</si>
  <si>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</si>
  <si>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</si>
  <si>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</si>
  <si>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</si>
  <si>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</si>
  <si>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</si>
  <si>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</si>
  <si>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</si>
  <si>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</si>
  <si>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</si>
  <si>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</si>
  <si>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</si>
  <si>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</si>
  <si>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</si>
  <si>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</si>
  <si>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</si>
  <si>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</si>
  <si>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</si>
  <si>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</si>
  <si>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</si>
  <si>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</si>
  <si>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</si>
  <si>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</si>
  <si>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</si>
  <si>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</si>
  <si>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</si>
  <si>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</si>
  <si>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</si>
  <si>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</si>
  <si>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</si>
  <si>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</si>
  <si>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</si>
  <si>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</si>
  <si>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</si>
  <si>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</si>
  <si>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</si>
  <si>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</si>
  <si>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</si>
  <si>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</si>
  <si>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</si>
  <si>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</si>
  <si>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</si>
  <si>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</si>
  <si>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</si>
  <si>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</si>
  <si>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</si>
  <si>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</si>
  <si>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</si>
  <si>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</si>
  <si>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</si>
  <si>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</si>
  <si>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</si>
  <si>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</si>
  <si>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</si>
  <si>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</si>
  <si>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</si>
  <si>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</si>
  <si>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</si>
  <si>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</si>
  <si>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</si>
  <si>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</si>
  <si>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</si>
  <si>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</si>
  <si>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</si>
  <si>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</si>
  <si>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</si>
  <si>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</si>
  <si>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</si>
  <si>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</si>
  <si>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</si>
  <si>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</si>
  <si>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</si>
  <si>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</si>
  <si>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</si>
  <si>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</si>
  <si>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</si>
  <si>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</si>
  <si>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</si>
  <si>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</si>
  <si>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</si>
  <si>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</si>
  <si>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</si>
  <si>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</si>
  <si>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</si>
  <si>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</si>
  <si>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</si>
  <si>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</si>
  <si>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</si>
  <si>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</si>
  <si>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</si>
  <si>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</si>
  <si>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</si>
  <si>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</si>
  <si>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</si>
  <si>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</si>
  <si>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</si>
  <si>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</si>
  <si>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</si>
  <si>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</si>
  <si>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</si>
  <si>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</si>
  <si>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</si>
  <si>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</si>
  <si>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</si>
  <si>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</si>
  <si>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</si>
  <si>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</si>
  <si>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</si>
  <si>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</si>
  <si>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</si>
  <si>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</si>
  <si>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</si>
  <si>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</si>
  <si>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</si>
  <si>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</si>
  <si>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</si>
  <si>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</si>
  <si>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</si>
  <si>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</si>
  <si>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</si>
  <si>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</si>
  <si>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</si>
  <si>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</si>
  <si>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</si>
  <si>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</si>
  <si>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</si>
  <si>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</si>
  <si>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</si>
  <si>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</si>
  <si>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</si>
  <si>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</si>
  <si>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</si>
  <si>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</si>
  <si>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</si>
  <si>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</si>
  <si>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</si>
  <si>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</si>
  <si>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</si>
  <si>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</si>
  <si>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</si>
  <si>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</si>
  <si>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</si>
  <si>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</si>
  <si>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</si>
  <si>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</si>
  <si>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</si>
  <si>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</si>
  <si>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</si>
  <si>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</si>
  <si>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</si>
  <si>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</si>
  <si>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</si>
  <si>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</si>
  <si>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</si>
  <si>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</si>
  <si>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</si>
  <si>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</si>
  <si>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</si>
  <si>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</si>
  <si>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</si>
  <si>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</si>
  <si>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</si>
  <si>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</si>
  <si>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</si>
  <si>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</si>
  <si>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</si>
  <si>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</si>
  <si>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</si>
  <si>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</si>
  <si>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</si>
  <si>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</si>
  <si>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</si>
  <si>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</si>
  <si>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</si>
  <si>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</si>
  <si>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</si>
  <si>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</si>
  <si>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</si>
  <si>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</si>
  <si>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</si>
  <si>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</si>
  <si>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</si>
  <si>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</si>
  <si>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</si>
  <si>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</si>
  <si>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</si>
  <si>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</si>
  <si>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</si>
  <si>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</si>
  <si>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</si>
  <si>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</si>
  <si>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</si>
  <si>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</si>
  <si>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</si>
  <si>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</si>
  <si>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</si>
  <si>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</si>
  <si>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</si>
  <si>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</si>
  <si>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</si>
  <si>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</si>
  <si>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</si>
  <si>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</si>
  <si>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</si>
  <si>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</si>
  <si>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</si>
  <si>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</si>
  <si>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</si>
  <si>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</si>
  <si>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</si>
  <si>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</si>
  <si>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</si>
  <si>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</si>
  <si>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</si>
  <si>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</si>
  <si>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</si>
  <si>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</si>
  <si>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</si>
  <si>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</si>
  <si>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</si>
  <si>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</si>
  <si>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</si>
  <si>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</si>
  <si>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</si>
  <si>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</si>
  <si>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</si>
  <si>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</si>
  <si>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</si>
  <si>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</si>
  <si>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</si>
  <si>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</si>
  <si>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</si>
  <si>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</si>
  <si>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</si>
  <si>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</si>
  <si>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</si>
  <si>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</si>
  <si>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</si>
  <si>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</si>
  <si>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</si>
  <si>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</si>
  <si>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</si>
  <si>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</si>
  <si>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</si>
  <si>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</si>
  <si>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</si>
  <si>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</si>
  <si>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</si>
  <si>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</si>
  <si>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</si>
  <si>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</si>
  <si>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</si>
  <si>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</si>
  <si>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</si>
  <si>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</si>
  <si>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</si>
  <si>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</si>
  <si>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</si>
  <si>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</si>
  <si>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</si>
  <si>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</si>
  <si>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</si>
  <si>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</si>
  <si>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</si>
  <si>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</si>
  <si>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</si>
  <si>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</si>
  <si>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</si>
  <si>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</si>
  <si>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</si>
  <si>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</si>
  <si>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</si>
  <si>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</si>
  <si>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</si>
  <si>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</si>
  <si>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</si>
  <si>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</si>
  <si>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</si>
  <si>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</si>
  <si>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</si>
  <si>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</si>
  <si>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</si>
  <si>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</si>
  <si>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</si>
  <si>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</si>
  <si>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</si>
  <si>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</si>
  <si>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</si>
  <si>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</si>
  <si>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</si>
  <si>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</si>
  <si>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</si>
  <si>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</si>
  <si>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</si>
  <si>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</si>
  <si>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</si>
  <si>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</si>
  <si>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</si>
  <si>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</si>
  <si>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</si>
  <si>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</si>
  <si>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</si>
  <si>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</si>
  <si>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</si>
  <si>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</si>
  <si>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</si>
  <si>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</si>
  <si>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</si>
  <si>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</si>
  <si>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</si>
  <si>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</si>
  <si>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</si>
  <si>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</si>
  <si>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</si>
  <si>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</si>
  <si>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</si>
  <si>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</si>
  <si>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</si>
  <si>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</si>
  <si>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</si>
  <si>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</si>
  <si>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</si>
  <si>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</si>
  <si>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</si>
  <si>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</si>
  <si>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</si>
  <si>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</si>
  <si>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</si>
  <si>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</si>
  <si>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</si>
  <si>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</si>
  <si>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</si>
  <si>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</si>
  <si>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</si>
  <si>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</si>
  <si>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</si>
  <si>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</si>
  <si>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</si>
  <si>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</si>
  <si>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</si>
  <si>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</si>
  <si>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</si>
  <si>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</si>
  <si>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</si>
  <si>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</si>
  <si>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</si>
  <si>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</si>
  <si>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</si>
  <si>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</si>
  <si>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</si>
  <si>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</si>
  <si>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</si>
  <si>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</si>
  <si>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</si>
  <si>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</si>
  <si>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</si>
  <si>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</si>
  <si>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</si>
  <si>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</si>
  <si>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</si>
  <si>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</si>
  <si>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</si>
  <si>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</si>
  <si>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</si>
  <si>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</si>
  <si>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</si>
  <si>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</si>
  <si>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</si>
  <si>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</si>
  <si>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</si>
  <si>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</si>
  <si>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</si>
  <si>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</si>
  <si>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</si>
  <si>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</si>
  <si>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</si>
  <si>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</si>
  <si>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</si>
  <si>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</si>
  <si>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</si>
  <si>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</si>
  <si>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</si>
  <si>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</si>
  <si>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</si>
  <si>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</si>
  <si>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</si>
  <si>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</si>
  <si>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</si>
  <si>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</si>
  <si>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</si>
  <si>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</si>
  <si>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</si>
  <si>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</si>
  <si>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</si>
  <si>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</si>
  <si>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</si>
  <si>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</si>
  <si>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</si>
  <si>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</si>
  <si>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</si>
  <si>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</si>
  <si>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</si>
  <si>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</si>
  <si>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</si>
  <si>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</si>
  <si>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</si>
  <si>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</si>
  <si>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</si>
  <si>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</si>
  <si>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</si>
  <si>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</si>
  <si>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</si>
  <si>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</si>
  <si>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</si>
  <si>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</si>
  <si>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</si>
  <si>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</si>
  <si>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</si>
  <si>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</si>
  <si>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</si>
  <si>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</si>
  <si>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</si>
  <si>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</si>
  <si>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</si>
  <si>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</si>
  <si>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</si>
  <si>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</si>
  <si>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</si>
  <si>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</si>
  <si>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</si>
  <si>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</si>
  <si>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</si>
  <si>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</si>
  <si>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</si>
  <si>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</si>
  <si>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</si>
  <si>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</si>
  <si>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</si>
  <si>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</si>
  <si>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</si>
  <si>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</si>
  <si>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</si>
  <si>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</si>
  <si>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</si>
  <si>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</si>
  <si>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</si>
  <si>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</si>
  <si>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</si>
  <si>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</si>
  <si>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</si>
  <si>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</si>
  <si>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</si>
  <si>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</si>
  <si>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</si>
  <si>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</si>
  <si>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</si>
  <si>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</si>
  <si>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</si>
  <si>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</si>
  <si>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</si>
  <si>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</si>
  <si>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</si>
  <si>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</si>
  <si>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</si>
  <si>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</si>
  <si>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</si>
  <si>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</si>
  <si>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</si>
  <si>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</si>
  <si>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</si>
  <si>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</si>
  <si>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</si>
  <si>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</si>
  <si>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</si>
  <si>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</si>
  <si>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</si>
  <si>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</si>
  <si>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</si>
  <si>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</si>
  <si>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</si>
  <si>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</si>
  <si>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</si>
  <si>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</si>
  <si>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</si>
  <si>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</si>
  <si>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</si>
  <si>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</si>
  <si>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</si>
  <si>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</si>
  <si>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</si>
  <si>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</si>
  <si>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</si>
  <si>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</si>
  <si>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</si>
  <si>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</si>
  <si>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</si>
  <si>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</si>
  <si>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</si>
  <si>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</si>
  <si>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</si>
  <si>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</si>
  <si>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</si>
  <si>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</si>
  <si>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</si>
  <si>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</si>
  <si>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</si>
  <si>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</si>
  <si>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</si>
  <si>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</si>
  <si>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</si>
  <si>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</si>
  <si>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</si>
  <si>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</si>
  <si>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</si>
  <si>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</si>
  <si>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</si>
  <si>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</si>
  <si>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</si>
  <si>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</si>
  <si>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</si>
  <si>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</si>
  <si>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</si>
  <si>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</si>
  <si>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</si>
  <si>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</si>
  <si>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</si>
  <si>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</si>
  <si>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</si>
  <si>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</si>
  <si>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</si>
  <si>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</si>
  <si>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</si>
  <si>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</si>
  <si>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</si>
  <si>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</si>
  <si>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</si>
  <si>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</si>
  <si>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</si>
  <si>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</si>
  <si>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</si>
  <si>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</si>
  <si>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</si>
  <si>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</si>
  <si>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</si>
  <si>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</si>
  <si>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</si>
  <si>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</si>
  <si>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</si>
  <si>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</si>
  <si>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</si>
  <si>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</si>
  <si>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</si>
  <si>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</si>
  <si>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</si>
  <si>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</si>
  <si>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</si>
  <si>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</si>
  <si>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</si>
  <si>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</si>
  <si>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</si>
  <si>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</si>
  <si>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</si>
  <si>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</si>
  <si>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</si>
  <si>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</si>
  <si>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</si>
  <si>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</si>
  <si>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</si>
  <si>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</si>
  <si>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</si>
  <si>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</si>
  <si>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</si>
  <si>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</si>
  <si>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</si>
  <si>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</si>
  <si>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</si>
  <si>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</si>
  <si>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</si>
  <si>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</si>
  <si>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</si>
  <si>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</si>
  <si>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</si>
  <si>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</si>
  <si>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</si>
  <si>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</si>
  <si>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</si>
  <si>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</si>
  <si>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</si>
  <si>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</si>
  <si>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</si>
  <si>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</si>
  <si>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</si>
  <si>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</si>
  <si>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</si>
  <si>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</si>
  <si>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</si>
  <si>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</si>
  <si>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</si>
  <si>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</si>
  <si>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</si>
  <si>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</si>
  <si>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</si>
  <si>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</si>
  <si>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</si>
  <si>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</si>
  <si>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</si>
  <si>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</si>
  <si>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</si>
  <si>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</si>
  <si>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</si>
  <si>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</si>
  <si>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</si>
  <si>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</si>
  <si>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</si>
  <si>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</si>
  <si>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</si>
  <si>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</si>
  <si>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</si>
  <si>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</si>
  <si>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</si>
  <si>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</si>
  <si>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</si>
  <si>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</si>
  <si>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</si>
  <si>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</si>
  <si>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</si>
  <si>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</si>
  <si>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</si>
  <si>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</si>
  <si>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</si>
  <si>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</si>
  <si>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</si>
  <si>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</si>
  <si>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</si>
  <si>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</si>
  <si>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</si>
  <si>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</si>
  <si>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</si>
  <si>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</si>
  <si>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</si>
  <si>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</si>
  <si>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</si>
  <si>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</si>
  <si>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</si>
  <si>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</si>
  <si>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</si>
  <si>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</si>
  <si>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</si>
  <si>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</si>
  <si>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</si>
  <si>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</si>
  <si>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</si>
  <si>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</si>
  <si>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</si>
  <si>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</si>
  <si>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</si>
  <si>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</si>
  <si>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</si>
  <si>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</si>
  <si>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</si>
  <si>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</si>
  <si>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</si>
  <si>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</si>
  <si>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</si>
  <si>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</si>
  <si>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</si>
  <si>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</si>
  <si>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</si>
  <si>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</si>
  <si>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</si>
  <si>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</si>
  <si>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</si>
  <si>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</si>
  <si>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</si>
  <si>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</si>
  <si>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</si>
  <si>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</si>
  <si>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</si>
  <si>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</si>
  <si>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</si>
  <si>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</si>
  <si>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</si>
  <si>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</si>
  <si>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</si>
  <si>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</si>
  <si>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</si>
  <si>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</si>
  <si>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</si>
  <si>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</si>
  <si>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</si>
  <si>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</si>
  <si>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</si>
  <si>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</si>
  <si>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</si>
  <si>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</si>
  <si>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</si>
  <si>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</si>
  <si>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</si>
  <si>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</si>
  <si>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</si>
  <si>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</si>
  <si>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</si>
  <si>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</si>
  <si>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</si>
  <si>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</si>
  <si>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</si>
  <si>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</si>
  <si>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</si>
  <si>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</si>
  <si>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</si>
  <si>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</si>
  <si>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</si>
  <si>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</si>
  <si>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</si>
  <si>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</si>
  <si>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</si>
  <si>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</si>
  <si>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</si>
  <si>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</si>
  <si>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</si>
  <si>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</si>
  <si>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</si>
  <si>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</si>
  <si>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</si>
  <si>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</si>
  <si>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</si>
  <si>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</si>
  <si>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</si>
  <si>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</si>
  <si>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</si>
  <si>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</si>
  <si>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</si>
  <si>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</si>
  <si>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</si>
  <si>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</si>
  <si>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</si>
  <si>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</si>
  <si>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</si>
  <si>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</si>
  <si>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</si>
  <si>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</si>
  <si>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</si>
  <si>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</si>
  <si>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</si>
  <si>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</si>
  <si>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</si>
  <si>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</si>
  <si>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</si>
  <si>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</si>
  <si>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</si>
  <si>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</si>
  <si>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</si>
  <si>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</si>
  <si>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</si>
  <si>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</si>
  <si>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</si>
  <si>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</si>
  <si>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</si>
  <si>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</si>
  <si>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</si>
  <si>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</si>
  <si>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</si>
  <si>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</si>
  <si>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</si>
  <si>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</si>
  <si>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</si>
  <si>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</si>
  <si>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</si>
  <si>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</si>
  <si>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</si>
  <si>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</si>
  <si>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</si>
  <si>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</si>
  <si>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</si>
  <si>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</si>
  <si>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</si>
  <si>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</si>
  <si>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</si>
  <si>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</si>
  <si>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</si>
  <si>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</si>
  <si>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</si>
  <si>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</si>
  <si>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</si>
  <si>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</si>
  <si>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</si>
  <si>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</si>
  <si>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</si>
  <si>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</si>
  <si>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</si>
  <si>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</si>
  <si>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</si>
  <si>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</si>
  <si>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</si>
  <si>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</si>
  <si>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</si>
  <si>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</si>
  <si>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</si>
  <si>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</si>
  <si>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</si>
  <si>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</si>
  <si>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</si>
  <si>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</si>
  <si>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</si>
  <si>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</si>
  <si>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</si>
  <si>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</si>
  <si>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</si>
  <si>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</si>
  <si>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</si>
  <si>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</si>
  <si>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</si>
  <si>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</si>
  <si>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</si>
  <si>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</si>
  <si>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</si>
  <si>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</si>
  <si>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</si>
  <si>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</si>
  <si>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</si>
  <si>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</si>
  <si>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</si>
  <si>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</si>
  <si>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</si>
  <si>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</si>
  <si>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</si>
  <si>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</si>
  <si>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</si>
  <si>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</si>
  <si>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</si>
  <si>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</si>
  <si>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</si>
  <si>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</si>
  <si>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</si>
  <si>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</si>
  <si>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</si>
  <si>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</si>
  <si>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</si>
  <si>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</si>
  <si>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</si>
  <si>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</si>
  <si>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</si>
  <si>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</si>
  <si>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</si>
  <si>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</si>
  <si>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</si>
  <si>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</si>
  <si>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</si>
  <si>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</si>
  <si>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</si>
  <si>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</si>
  <si>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</si>
  <si>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</si>
  <si>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</si>
  <si>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</si>
  <si>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</si>
  <si>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</si>
  <si>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</si>
  <si>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</si>
  <si>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</si>
  <si>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</si>
  <si>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</si>
  <si>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</si>
  <si>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</si>
  <si>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</si>
  <si>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</si>
  <si>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</si>
  <si>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</si>
  <si>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</si>
  <si>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</si>
  <si>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</si>
  <si>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</si>
  <si>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</si>
  <si>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</si>
  <si>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</si>
  <si>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</si>
  <si>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</si>
  <si>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</si>
  <si>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</si>
  <si>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</si>
  <si>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</si>
  <si>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</si>
  <si>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</si>
  <si>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</si>
  <si>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</si>
  <si>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</si>
  <si>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</si>
  <si>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</si>
  <si>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</si>
  <si>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</si>
  <si>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</si>
  <si>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</si>
  <si>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</si>
  <si>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</si>
  <si>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</si>
  <si>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</si>
  <si>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</si>
  <si>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</si>
  <si>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</si>
  <si>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</si>
  <si>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</si>
  <si>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</si>
  <si>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</si>
  <si>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</si>
  <si>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</si>
  <si>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</si>
  <si>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</si>
  <si>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</si>
  <si>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</si>
  <si>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</si>
  <si>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</si>
  <si>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</si>
  <si>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</si>
  <si>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</si>
  <si>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</si>
  <si>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</si>
  <si>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</si>
  <si>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</si>
  <si>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</si>
  <si>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</si>
  <si>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</si>
  <si>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</si>
  <si>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</si>
  <si>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</si>
  <si>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</si>
  <si>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</si>
  <si>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</si>
  <si>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</si>
  <si>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</si>
  <si>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</si>
  <si>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</si>
  <si>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</si>
  <si>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</si>
  <si>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</si>
  <si>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</si>
  <si>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</si>
  <si>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</si>
  <si>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</si>
  <si>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</si>
  <si>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</si>
  <si>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</si>
  <si>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</si>
  <si>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</si>
  <si>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</si>
  <si>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</si>
  <si>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</si>
  <si>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</si>
  <si>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</si>
  <si>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</si>
  <si>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</si>
  <si>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</si>
  <si>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</si>
  <si>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</si>
  <si>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</si>
  <si>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</si>
  <si>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</si>
  <si>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</si>
  <si>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</si>
  <si>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</si>
  <si>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</si>
  <si>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</si>
  <si>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</si>
  <si>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</si>
  <si>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</si>
  <si>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</si>
  <si>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</si>
  <si>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</si>
  <si>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</si>
  <si>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</si>
  <si>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</si>
  <si>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</si>
  <si>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</si>
  <si>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</si>
  <si>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</si>
  <si>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</si>
  <si>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</si>
  <si>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</si>
  <si>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</si>
  <si>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</si>
  <si>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</si>
  <si>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</si>
  <si>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</si>
  <si>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</si>
  <si>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</si>
  <si>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</si>
  <si>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</si>
  <si>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</si>
  <si>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</si>
  <si>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</si>
  <si>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</si>
  <si>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</si>
  <si>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</si>
  <si>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</si>
  <si>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</si>
  <si>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</si>
  <si>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</si>
  <si>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</si>
  <si>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</si>
  <si>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</si>
  <si>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</si>
  <si>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</si>
  <si>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</si>
  <si>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</si>
  <si>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</si>
  <si>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</si>
  <si>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</si>
  <si>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</si>
  <si>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</si>
  <si>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</si>
  <si>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</si>
  <si>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</si>
  <si>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</si>
  <si>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</si>
  <si>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</si>
  <si>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</si>
  <si>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</si>
  <si>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</si>
  <si>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</si>
  <si>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</si>
  <si>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</si>
  <si>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</si>
  <si>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</si>
  <si>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</si>
  <si>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</si>
  <si>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</si>
  <si>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</si>
  <si>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</si>
  <si>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</si>
  <si>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</si>
  <si>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</si>
  <si>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</si>
  <si>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</si>
  <si>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</si>
  <si>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</si>
  <si>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</si>
  <si>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</si>
  <si>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</si>
  <si>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</si>
  <si>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</si>
  <si>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</si>
  <si>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</si>
  <si>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</si>
  <si>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</si>
  <si>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</si>
  <si>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</si>
  <si>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</si>
  <si>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</si>
  <si>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</si>
  <si>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</si>
  <si>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</si>
  <si>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</si>
  <si>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</si>
  <si>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</si>
  <si>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</si>
  <si>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</si>
  <si>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</si>
  <si>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</si>
  <si>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</si>
  <si>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</si>
  <si>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</si>
  <si>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</si>
  <si>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</si>
  <si>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</si>
  <si>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</si>
  <si>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</si>
  <si>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</si>
  <si>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</si>
  <si>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</si>
  <si>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</si>
  <si>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</si>
  <si>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</si>
  <si>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</si>
  <si>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</si>
  <si>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</si>
  <si>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</si>
  <si>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</si>
  <si>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</si>
  <si>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</si>
  <si>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</si>
  <si>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</si>
  <si>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</si>
  <si>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</si>
  <si>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</si>
  <si>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</si>
  <si>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</si>
  <si>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</si>
  <si>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</si>
  <si>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</si>
  <si>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</si>
  <si>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</si>
  <si>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</si>
  <si>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</si>
  <si>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</si>
  <si>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</si>
  <si>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</si>
  <si>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</si>
  <si>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</si>
  <si>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</si>
  <si>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</si>
  <si>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</si>
  <si>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</si>
  <si>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</si>
  <si>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</si>
  <si>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</si>
  <si>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</si>
  <si>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</si>
  <si>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</si>
  <si>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</si>
  <si>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</si>
  <si>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</si>
  <si>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</si>
  <si>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</si>
  <si>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</si>
  <si>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</si>
  <si>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</si>
  <si>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</si>
  <si>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</si>
  <si>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</si>
  <si>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</si>
  <si>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</si>
  <si>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</si>
  <si>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</si>
  <si>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</si>
  <si>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</si>
  <si>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</si>
  <si>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</si>
  <si>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</si>
  <si>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</si>
  <si>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</si>
  <si>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</si>
  <si>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</si>
  <si>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</si>
  <si>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</si>
  <si>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</si>
  <si>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</si>
  <si>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</si>
  <si>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</si>
  <si>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</si>
  <si>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</si>
  <si>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</si>
  <si>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</si>
  <si>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</si>
  <si>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</si>
  <si>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</si>
  <si>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</si>
  <si>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</si>
  <si>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</si>
  <si>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</si>
  <si>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</si>
  <si>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</si>
  <si>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</si>
  <si>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</si>
  <si>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</si>
  <si>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</si>
  <si>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</si>
  <si>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</si>
  <si>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</si>
  <si>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</si>
  <si>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</si>
  <si>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</si>
  <si>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</si>
  <si>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</si>
  <si>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</si>
  <si>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</si>
  <si>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</si>
  <si>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</si>
  <si>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</si>
  <si>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</si>
  <si>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</si>
  <si>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</si>
  <si>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</si>
  <si>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</si>
  <si>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</si>
  <si>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</si>
  <si>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</si>
  <si>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</si>
  <si>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</si>
  <si>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</si>
  <si>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</si>
  <si>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</si>
  <si>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</si>
  <si>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</si>
  <si>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</si>
  <si>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</si>
  <si>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</si>
  <si>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</si>
  <si>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</si>
  <si>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</si>
  <si>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</si>
  <si>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</si>
  <si>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</si>
  <si>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</si>
  <si>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</si>
  <si>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</si>
  <si>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</si>
  <si>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</si>
  <si>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</si>
  <si>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</si>
  <si>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</si>
  <si>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</si>
  <si>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</si>
  <si>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</si>
  <si>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</si>
  <si>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</si>
  <si>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</si>
  <si>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</si>
  <si>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</si>
  <si>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</si>
  <si>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</si>
  <si>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</si>
  <si>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</si>
  <si>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</si>
  <si>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</si>
  <si>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</si>
  <si>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</si>
  <si>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</si>
  <si>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</si>
  <si>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</si>
  <si>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</si>
  <si>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</si>
  <si>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</si>
  <si>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</si>
  <si>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</si>
  <si>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</si>
  <si>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</si>
  <si>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</si>
  <si>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</si>
  <si>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</si>
  <si>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</si>
  <si>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</si>
  <si>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</si>
  <si>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</si>
  <si>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</si>
  <si>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</si>
  <si>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</si>
  <si>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</si>
  <si>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</si>
  <si>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</si>
  <si>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</si>
  <si>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</si>
  <si>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</si>
  <si>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</si>
  <si>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</si>
  <si>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</si>
  <si>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</si>
  <si>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</si>
  <si>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</si>
  <si>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</si>
  <si>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</si>
  <si>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</si>
  <si>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</si>
  <si>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</si>
  <si>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</si>
  <si>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</si>
  <si>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</si>
  <si>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</si>
  <si>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</si>
  <si>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</si>
  <si>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</si>
  <si>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</si>
  <si>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</si>
  <si>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</si>
  <si>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</si>
  <si>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</si>
  <si>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</si>
  <si>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</si>
  <si>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</si>
  <si>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</si>
  <si>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</si>
  <si>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</si>
  <si>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</si>
  <si>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</si>
  <si>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</si>
  <si>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</si>
  <si>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</si>
  <si>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</si>
  <si>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</si>
  <si>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</si>
  <si>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</si>
  <si>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</si>
  <si>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</si>
  <si>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</si>
  <si>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</si>
  <si>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</si>
  <si>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</si>
  <si>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</si>
  <si>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</si>
  <si>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</si>
  <si>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</si>
  <si>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</si>
  <si>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</si>
  <si>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</si>
  <si>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</si>
  <si>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</si>
  <si>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</si>
  <si>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</si>
  <si>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</si>
  <si>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</si>
  <si>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</si>
  <si>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</si>
  <si>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</si>
  <si>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</si>
  <si>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</si>
  <si>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</si>
  <si>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</si>
  <si>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</si>
  <si>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</si>
  <si>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</si>
  <si>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</si>
  <si>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</si>
  <si>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</si>
  <si>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</si>
  <si>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</si>
  <si>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</si>
  <si>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</si>
  <si>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</si>
  <si>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</si>
  <si>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</si>
  <si>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</si>
  <si>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</si>
  <si>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</si>
  <si>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</si>
  <si>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</si>
  <si>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</si>
  <si>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</si>
  <si>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</si>
  <si>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</si>
  <si>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</si>
  <si>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</si>
  <si>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</si>
  <si>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</si>
  <si>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</si>
  <si>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</si>
  <si>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</si>
  <si>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</si>
  <si>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</si>
  <si>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</si>
  <si>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</si>
  <si>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</si>
  <si>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</si>
  <si>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</si>
  <si>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</si>
  <si>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</si>
  <si>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</si>
  <si>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</si>
  <si>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</si>
  <si>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</si>
  <si>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</si>
  <si>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</si>
  <si>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</si>
  <si>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</si>
  <si>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</si>
  <si>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</si>
  <si>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</si>
  <si>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</si>
  <si>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</si>
  <si>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</si>
  <si>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</si>
  <si>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</si>
  <si>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</si>
  <si>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</si>
  <si>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</si>
  <si>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</si>
  <si>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</si>
  <si>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</si>
  <si>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</si>
  <si>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</si>
  <si>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</si>
  <si>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</si>
  <si>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</si>
  <si>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</si>
  <si>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</si>
  <si>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</si>
  <si>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</si>
  <si>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</si>
  <si>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</si>
  <si>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</si>
  <si>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</si>
  <si>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</si>
  <si>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</si>
  <si>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</si>
  <si>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</si>
  <si>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</si>
  <si>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</si>
  <si>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</si>
  <si>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</si>
  <si>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</si>
  <si>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</si>
  <si>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</si>
  <si>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</si>
  <si>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</si>
  <si>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</si>
  <si>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</si>
  <si>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</si>
  <si>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</si>
  <si>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</si>
  <si>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</si>
  <si>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</si>
  <si>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</si>
  <si>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</si>
  <si>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</si>
  <si>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</si>
  <si>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</si>
  <si>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</si>
  <si>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</si>
  <si>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</si>
  <si>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</si>
  <si>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</si>
  <si>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</si>
  <si>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</si>
  <si>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</si>
  <si>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</si>
  <si>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</si>
  <si>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</si>
  <si>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</si>
  <si>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</si>
  <si>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</si>
  <si>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</si>
  <si>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</si>
  <si>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</si>
  <si>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</si>
  <si>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</si>
  <si>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</si>
  <si>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</si>
  <si>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</si>
  <si>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</si>
  <si>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</si>
  <si>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</si>
  <si>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</si>
  <si>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</si>
  <si>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</si>
  <si>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</si>
  <si>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</si>
  <si>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</si>
  <si>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</si>
  <si>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</si>
  <si>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</si>
  <si>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</si>
  <si>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</si>
  <si>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</si>
  <si>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</si>
  <si>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</si>
  <si>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</si>
  <si>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</si>
  <si>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</si>
  <si>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</si>
  <si>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</si>
  <si>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</si>
  <si>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</si>
  <si>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</si>
  <si>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</si>
  <si>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</si>
  <si>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</si>
  <si>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</si>
  <si>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</si>
  <si>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</si>
  <si>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</si>
  <si>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</si>
  <si>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</si>
  <si>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</si>
  <si>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</si>
  <si>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</si>
  <si>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</si>
  <si>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</si>
  <si>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</si>
  <si>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</si>
  <si>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</si>
  <si>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</si>
  <si>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</si>
  <si>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</si>
  <si>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</si>
  <si>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</si>
  <si>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</si>
  <si>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</si>
  <si>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</si>
  <si>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</si>
  <si>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</si>
  <si>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</si>
  <si>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</si>
  <si>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</si>
  <si>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</si>
  <si>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</si>
  <si>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</si>
  <si>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</si>
  <si>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</si>
  <si>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</si>
  <si>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</si>
  <si>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</si>
  <si>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</si>
  <si>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</si>
  <si>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</si>
  <si>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</si>
  <si>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</si>
  <si>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</si>
  <si>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</si>
  <si>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</si>
  <si>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</si>
  <si>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</si>
  <si>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</si>
  <si>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</si>
  <si>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</si>
  <si>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</si>
  <si>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</si>
  <si>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</si>
  <si>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</si>
  <si>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</si>
  <si>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</si>
  <si>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</si>
  <si>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</si>
  <si>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</si>
  <si>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</si>
  <si>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</si>
  <si>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</si>
  <si>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</si>
  <si>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</si>
  <si>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</si>
  <si>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</si>
  <si>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</si>
  <si>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</si>
  <si>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</si>
  <si>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</si>
  <si>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</si>
  <si>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</si>
  <si>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</si>
  <si>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</si>
  <si>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</si>
  <si>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</si>
  <si>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</si>
  <si>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</si>
  <si>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</si>
  <si>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</si>
  <si>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</si>
  <si>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</si>
  <si>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</si>
  <si>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</si>
  <si>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</si>
  <si>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</si>
  <si>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</si>
  <si>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</si>
  <si>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</si>
  <si>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</si>
  <si>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</si>
  <si>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</si>
  <si>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</si>
  <si>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</si>
  <si>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</si>
  <si>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</si>
  <si>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</si>
  <si>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</si>
  <si>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</si>
  <si>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</si>
  <si>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</si>
  <si>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</si>
  <si>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</si>
  <si>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</si>
  <si>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</si>
  <si>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</si>
  <si>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</si>
  <si>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</si>
  <si>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</si>
  <si>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</si>
  <si>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</si>
  <si>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</si>
  <si>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</si>
  <si>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</si>
  <si>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</si>
  <si>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</si>
  <si>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</si>
  <si>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</si>
  <si>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</si>
  <si>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</si>
  <si>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</si>
  <si>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</si>
  <si>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</si>
  <si>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</si>
  <si>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</si>
  <si>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</si>
  <si>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</si>
  <si>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</si>
  <si>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</si>
  <si>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</si>
  <si>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</si>
  <si>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</si>
  <si>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</si>
  <si>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</si>
  <si>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</si>
  <si>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</si>
  <si>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</si>
  <si>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</si>
  <si>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</si>
  <si>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</si>
  <si>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</si>
  <si>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</si>
  <si>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</si>
  <si>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</si>
  <si>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</si>
  <si>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</si>
  <si>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</si>
  <si>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</si>
  <si>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</si>
  <si>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</si>
  <si>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</si>
  <si>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</si>
  <si>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</si>
  <si>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</si>
  <si>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</si>
  <si>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</si>
  <si>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</si>
  <si>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</si>
  <si>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</si>
  <si>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</si>
  <si>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</si>
  <si>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</si>
  <si>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</si>
  <si>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</si>
  <si>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</si>
  <si>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</si>
  <si>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</si>
  <si>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</si>
  <si>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</si>
  <si>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</si>
  <si>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</si>
  <si>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</si>
  <si>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</si>
  <si>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</si>
  <si>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</si>
  <si>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</si>
  <si>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</si>
  <si>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</si>
  <si>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</si>
  <si>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</si>
  <si>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</si>
  <si>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</si>
  <si>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</si>
  <si>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</si>
  <si>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</si>
  <si>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</si>
  <si>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</si>
  <si>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</si>
  <si>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</si>
  <si>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</si>
  <si>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</si>
  <si>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</si>
  <si>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</si>
  <si>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</si>
  <si>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</si>
  <si>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</si>
  <si>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</si>
  <si>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</si>
  <si>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</si>
  <si>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</si>
  <si>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</si>
  <si>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</si>
  <si>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</si>
  <si>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</si>
  <si>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</si>
  <si>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</si>
  <si>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</si>
  <si>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</si>
  <si>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</si>
  <si>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</si>
  <si>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</si>
  <si>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</si>
  <si>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</si>
  <si>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</si>
  <si>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</si>
  <si>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</si>
  <si>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</si>
  <si>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</si>
  <si>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</si>
  <si>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</si>
  <si>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</si>
  <si>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</si>
  <si>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</si>
  <si>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</si>
  <si>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</si>
  <si>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</si>
  <si>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</si>
  <si>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</si>
  <si>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</si>
  <si>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</si>
  <si>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</si>
  <si>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</si>
  <si>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</si>
  <si>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</si>
  <si>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</si>
  <si>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</si>
  <si>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</si>
  <si>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</si>
  <si>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</si>
  <si>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</si>
  <si>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</si>
  <si>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</si>
  <si>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</si>
  <si>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</si>
  <si>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</si>
  <si>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</si>
  <si>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</si>
  <si>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</si>
  <si>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</si>
  <si>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</si>
  <si>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</si>
  <si>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</si>
  <si>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</si>
  <si>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</si>
  <si>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</si>
  <si>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</si>
  <si>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</si>
  <si>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</si>
  <si>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</si>
  <si>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</si>
  <si>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</si>
  <si>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</si>
  <si>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</si>
  <si>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</si>
  <si>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</si>
  <si>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</si>
  <si>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</si>
  <si>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</si>
  <si>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</si>
  <si>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</si>
  <si>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</si>
  <si>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</si>
  <si>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</si>
  <si>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</si>
  <si>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</si>
  <si>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</si>
  <si>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</si>
  <si>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</si>
  <si>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</si>
  <si>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</si>
  <si>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</si>
  <si>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</si>
  <si>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</si>
  <si>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</si>
  <si>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</si>
  <si>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</si>
  <si>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</si>
  <si>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</si>
  <si>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</si>
  <si>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</si>
  <si>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</si>
  <si>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</si>
  <si>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</si>
  <si>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</si>
  <si>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</si>
  <si>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</si>
  <si>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</si>
  <si>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</si>
  <si>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</si>
  <si>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</si>
  <si>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</si>
  <si>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</si>
  <si>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</si>
  <si>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</si>
  <si>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</si>
  <si>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</si>
  <si>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</si>
  <si>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</si>
  <si>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</si>
  <si>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</si>
  <si>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</si>
  <si>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</si>
  <si>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</si>
  <si>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</si>
  <si>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</si>
  <si>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</si>
  <si>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</si>
  <si>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</si>
  <si>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</si>
  <si>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</si>
  <si>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</si>
  <si>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</si>
  <si>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</si>
  <si>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</si>
  <si>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</si>
  <si>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</si>
  <si>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</si>
  <si>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</si>
  <si>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</si>
  <si>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</si>
  <si>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</si>
  <si>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</si>
  <si>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</si>
  <si>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</si>
  <si>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</si>
  <si>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</si>
  <si>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</si>
  <si>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</si>
  <si>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</si>
  <si>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</si>
  <si>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</si>
  <si>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</si>
  <si>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</si>
  <si>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</si>
  <si>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</si>
  <si>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</si>
  <si>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</si>
  <si>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</si>
  <si>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</si>
  <si>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</si>
  <si>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</si>
  <si>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</si>
  <si>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</si>
  <si>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</si>
  <si>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</si>
  <si>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</si>
  <si>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</si>
  <si>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</si>
  <si>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</si>
  <si>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</si>
  <si>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</si>
  <si>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</si>
  <si>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</si>
  <si>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</si>
  <si>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</si>
  <si>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</si>
  <si>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</si>
  <si>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</si>
  <si>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</si>
  <si>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</si>
  <si>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</si>
  <si>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</si>
  <si>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</si>
  <si>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</si>
  <si>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</si>
  <si>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</si>
  <si>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</si>
  <si>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</si>
  <si>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</si>
  <si>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</si>
  <si>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</si>
  <si>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</si>
  <si>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</si>
  <si>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</si>
  <si>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</si>
  <si>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</si>
  <si>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</si>
  <si>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</si>
  <si>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</si>
  <si>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</si>
  <si>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</si>
  <si>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</si>
  <si>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</si>
  <si>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</si>
  <si>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</si>
  <si>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</si>
  <si>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</si>
  <si>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</si>
  <si>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</si>
  <si>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</si>
  <si>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</si>
  <si>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</si>
  <si>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</si>
  <si>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</si>
  <si>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</si>
  <si>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</si>
  <si>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</si>
  <si>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</si>
  <si>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</si>
  <si>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</si>
  <si>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</si>
  <si>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</si>
  <si>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</si>
  <si>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</si>
  <si>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</si>
  <si>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</si>
  <si>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</si>
  <si>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</si>
  <si>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</si>
  <si>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</si>
  <si>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</si>
  <si>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</si>
  <si>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</si>
  <si>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</si>
  <si>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</si>
  <si>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</si>
  <si>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</si>
  <si>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</si>
  <si>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</si>
  <si>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</si>
  <si>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</si>
  <si>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</si>
  <si>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</si>
  <si>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</si>
  <si>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</si>
  <si>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</si>
  <si>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</si>
  <si>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</si>
  <si>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</si>
  <si>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</si>
  <si>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</si>
  <si>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</si>
  <si>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</si>
  <si>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</si>
  <si>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</si>
  <si>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</si>
  <si>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</si>
  <si>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</si>
  <si>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</si>
  <si>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</si>
  <si>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</si>
  <si>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</si>
  <si>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</si>
  <si>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</si>
  <si>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</si>
  <si>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</si>
  <si>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</si>
  <si>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</si>
  <si>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</si>
  <si>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</si>
  <si>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</si>
  <si>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</si>
  <si>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</si>
  <si>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</si>
  <si>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</si>
  <si>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</si>
  <si>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</si>
  <si>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</si>
  <si>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</si>
  <si>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</si>
  <si>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</si>
  <si>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</si>
  <si>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</si>
  <si>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</si>
  <si>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</si>
  <si>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</si>
  <si>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</si>
  <si>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</si>
  <si>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</si>
  <si>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</si>
  <si>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</si>
  <si>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</si>
  <si>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</si>
  <si>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</si>
  <si>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</si>
  <si>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</si>
  <si>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</si>
  <si>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</si>
  <si>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</si>
  <si>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</si>
  <si>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</si>
  <si>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</si>
  <si>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</si>
  <si>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</si>
  <si>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</si>
  <si>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</si>
  <si>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</si>
  <si>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</si>
  <si>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</si>
  <si>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</si>
  <si>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</si>
  <si>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</si>
  <si>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</si>
  <si>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</si>
  <si>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</si>
  <si>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</si>
  <si>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</si>
  <si>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</si>
  <si>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</si>
  <si>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</si>
  <si>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</si>
  <si>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</si>
  <si>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</si>
  <si>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</si>
  <si>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</si>
  <si>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</si>
  <si>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</si>
  <si>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</si>
  <si>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</si>
  <si>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</si>
  <si>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</si>
  <si>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</si>
  <si>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</si>
  <si>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</si>
  <si>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</si>
  <si>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</si>
  <si>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</si>
  <si>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</si>
  <si>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</si>
  <si>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</si>
  <si>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</si>
  <si>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</si>
  <si>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</si>
  <si>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</si>
  <si>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</si>
  <si>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</si>
  <si>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</si>
  <si>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</si>
  <si>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</si>
  <si>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</si>
  <si>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</si>
  <si>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</si>
  <si>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</si>
  <si>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</si>
  <si>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</si>
  <si>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</si>
  <si>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</si>
  <si>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</si>
  <si>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</si>
  <si>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</si>
  <si>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</si>
  <si>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</si>
  <si>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</si>
  <si>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</si>
  <si>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</si>
  <si>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</si>
  <si>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</si>
  <si>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</si>
  <si>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</si>
  <si>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</si>
  <si>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</si>
  <si>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</si>
  <si>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</si>
  <si>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</si>
  <si>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</si>
  <si>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</si>
  <si>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</si>
  <si>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</si>
  <si>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</si>
  <si>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</si>
  <si>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</si>
  <si>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</si>
  <si>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</si>
  <si>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</si>
  <si>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</si>
  <si>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</si>
  <si>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</si>
  <si>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</si>
  <si>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</si>
  <si>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</si>
  <si>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</si>
  <si>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</si>
  <si>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</si>
  <si>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</si>
  <si>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</si>
  <si>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</si>
  <si>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</si>
  <si>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</si>
  <si>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</si>
  <si>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</si>
  <si>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</si>
  <si>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</si>
  <si>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</si>
  <si>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</si>
  <si>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</si>
  <si>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</si>
  <si>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</si>
  <si>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</si>
  <si>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</si>
  <si>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</si>
  <si>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</si>
  <si>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</si>
  <si>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</si>
  <si>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</si>
  <si>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</si>
  <si>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</si>
  <si>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</si>
  <si>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</si>
  <si>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</si>
  <si>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</si>
  <si>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</si>
  <si>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</si>
  <si>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</si>
  <si>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</si>
  <si>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</si>
  <si>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</si>
  <si>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</si>
  <si>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</si>
  <si>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</si>
  <si>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</si>
  <si>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</si>
  <si>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</si>
  <si>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</si>
  <si>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</si>
  <si>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</si>
  <si>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</si>
  <si>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</si>
  <si>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</si>
  <si>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</si>
  <si>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</si>
  <si>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</si>
  <si>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</si>
  <si>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</si>
  <si>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</si>
  <si>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</si>
  <si>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</si>
  <si>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</si>
  <si>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</si>
  <si>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</si>
  <si>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</si>
  <si>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</si>
  <si>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</si>
  <si>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</si>
  <si>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</si>
  <si>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</si>
  <si>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</si>
  <si>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</si>
  <si>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</si>
  <si>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</si>
  <si>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</si>
  <si>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</si>
  <si>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</si>
  <si>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</si>
  <si>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</si>
  <si>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</si>
  <si>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</si>
  <si>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</si>
  <si>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</si>
  <si>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</si>
  <si>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</si>
  <si>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</si>
  <si>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</si>
  <si>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</si>
  <si>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</si>
  <si>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</si>
  <si>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</si>
  <si>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</si>
  <si>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</si>
  <si>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</si>
  <si>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</si>
  <si>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</si>
  <si>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</si>
  <si>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</si>
  <si>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</si>
  <si>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</si>
  <si>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</si>
  <si>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</si>
  <si>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</si>
  <si>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</si>
  <si>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</si>
  <si>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</si>
  <si>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</si>
  <si>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</si>
  <si>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</si>
  <si>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</si>
  <si>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</si>
  <si>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</si>
  <si>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</si>
  <si>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</si>
  <si>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</si>
  <si>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</si>
  <si>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</si>
  <si>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</si>
  <si>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</si>
  <si>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</si>
  <si>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</si>
  <si>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</si>
  <si>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</si>
  <si>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</si>
  <si>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</si>
  <si>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</si>
  <si>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</si>
  <si>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</si>
  <si>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</si>
  <si>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</si>
  <si>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</si>
  <si>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</si>
  <si>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</si>
  <si>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</si>
  <si>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</si>
  <si>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</si>
  <si>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</si>
  <si>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</si>
  <si>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</si>
  <si>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</si>
  <si>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</si>
  <si>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</si>
  <si>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</si>
  <si>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</si>
  <si>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</si>
  <si>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</si>
  <si>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</si>
  <si>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</si>
  <si>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</si>
  <si>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</si>
  <si>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</si>
  <si>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</si>
  <si>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</si>
  <si>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</si>
  <si>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</si>
  <si>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</si>
  <si>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</si>
  <si>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</si>
  <si>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</si>
  <si>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</si>
  <si>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</si>
  <si>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</si>
  <si>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</si>
  <si>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</si>
  <si>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</si>
  <si>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</si>
  <si>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</si>
  <si>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</si>
  <si>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</si>
  <si>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</si>
  <si>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</si>
  <si>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</si>
  <si>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</si>
  <si>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</si>
  <si>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</si>
  <si>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</si>
  <si>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</si>
  <si>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</si>
  <si>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</si>
  <si>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</si>
  <si>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</si>
  <si>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</si>
  <si>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</si>
  <si>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</si>
  <si>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</si>
  <si>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</si>
  <si>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</si>
  <si>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</si>
  <si>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</si>
  <si>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</si>
  <si>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</si>
  <si>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</si>
  <si>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</si>
  <si>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</si>
  <si>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</si>
  <si>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</si>
  <si>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</si>
  <si>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</si>
  <si>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</si>
  <si>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</si>
  <si>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</si>
  <si>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</si>
  <si>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</si>
  <si>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</si>
  <si>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</si>
  <si>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</si>
  <si>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</si>
  <si>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</si>
  <si>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</si>
  <si>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</si>
  <si>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</si>
  <si>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</si>
  <si>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</si>
  <si>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</si>
  <si>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</si>
  <si>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</si>
  <si>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</si>
  <si>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</si>
  <si>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</si>
  <si>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</si>
  <si>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</si>
  <si>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</si>
  <si>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</si>
  <si>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</si>
  <si>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</si>
  <si>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</si>
  <si>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</si>
  <si>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</si>
  <si>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</si>
  <si>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</si>
  <si>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</si>
  <si>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</si>
  <si>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</si>
  <si>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</si>
  <si>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</si>
  <si>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</si>
  <si>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</si>
  <si>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</si>
  <si>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</si>
  <si>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</si>
  <si>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</si>
  <si>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</si>
  <si>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</si>
  <si>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</si>
  <si>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</si>
  <si>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</si>
  <si>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</si>
  <si>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</si>
  <si>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</si>
  <si>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</si>
  <si>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</si>
  <si>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</si>
  <si>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</si>
  <si>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</si>
  <si>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</si>
  <si>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</si>
  <si>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</si>
  <si>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</si>
  <si>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</si>
  <si>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</si>
  <si>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</si>
  <si>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</si>
  <si>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</si>
  <si>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</si>
  <si>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</si>
  <si>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</si>
  <si>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</si>
  <si>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</si>
  <si>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</si>
  <si>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</si>
  <si>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</si>
  <si>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</si>
  <si>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</si>
  <si>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</si>
  <si>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</si>
  <si>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</si>
  <si>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</si>
  <si>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</si>
  <si>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</si>
  <si>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</si>
  <si>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</si>
  <si>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</si>
  <si>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</si>
  <si>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</si>
  <si>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</si>
  <si>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</si>
  <si>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</si>
  <si>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</si>
  <si>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</si>
  <si>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</si>
  <si>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</si>
  <si>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</si>
  <si>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</si>
  <si>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</si>
  <si>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</si>
  <si>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</si>
  <si>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</si>
  <si>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</si>
  <si>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</si>
  <si>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</si>
  <si>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</si>
  <si>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</si>
  <si>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</si>
  <si>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</si>
  <si>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</si>
  <si>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</si>
  <si>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</si>
  <si>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</si>
  <si>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</si>
  <si>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</si>
  <si>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</si>
  <si>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</si>
  <si>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</si>
  <si>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</si>
  <si>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</si>
  <si>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</si>
  <si>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</si>
  <si>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</si>
  <si>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</si>
  <si>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</si>
  <si>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</si>
  <si>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</si>
  <si>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</si>
  <si>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</si>
  <si>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</si>
  <si>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</si>
  <si>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</si>
  <si>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</si>
  <si>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</si>
  <si>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</si>
  <si>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</si>
  <si>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</si>
  <si>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</si>
  <si>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</si>
  <si>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</si>
  <si>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</si>
  <si>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</si>
  <si>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</si>
  <si>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</si>
  <si>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</si>
  <si>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</si>
  <si>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</si>
  <si>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</si>
  <si>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</si>
  <si>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</si>
  <si>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</si>
  <si>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</si>
  <si>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</si>
  <si>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</si>
  <si>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</si>
  <si>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</si>
  <si>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</si>
  <si>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</si>
  <si>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</si>
  <si>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</si>
  <si>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</si>
  <si>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</si>
  <si>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</si>
  <si>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</si>
  <si>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</si>
  <si>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</si>
  <si>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</si>
  <si>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</si>
  <si>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</si>
  <si>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</si>
  <si>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</si>
  <si>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</si>
  <si>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</si>
  <si>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</si>
  <si>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</si>
  <si>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</si>
  <si>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</si>
  <si>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</si>
  <si>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</si>
  <si>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</si>
  <si>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</si>
  <si>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</si>
  <si>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</si>
  <si>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</si>
  <si>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</si>
  <si>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</si>
  <si>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</si>
  <si>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</si>
  <si>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</si>
  <si>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</si>
  <si>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</si>
  <si>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</si>
  <si>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</si>
  <si>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</si>
  <si>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</si>
  <si>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</si>
  <si>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</si>
  <si>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</si>
  <si>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</si>
  <si>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</si>
  <si>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</si>
  <si>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</si>
  <si>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</si>
  <si>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</si>
  <si>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</si>
  <si>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</si>
  <si>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</si>
  <si>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</si>
  <si>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</si>
  <si>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</si>
  <si>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</si>
  <si>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</si>
  <si>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</si>
  <si>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</si>
  <si>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</si>
  <si>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</si>
  <si>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</si>
  <si>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</si>
  <si>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</si>
  <si>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</si>
  <si>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</si>
  <si>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</si>
  <si>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</si>
  <si>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</si>
  <si>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</si>
  <si>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</si>
  <si>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</si>
  <si>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</si>
  <si>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</si>
  <si>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</si>
  <si>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</si>
  <si>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</si>
  <si>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</si>
  <si>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</si>
  <si>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</si>
  <si>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</si>
  <si>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</si>
  <si>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</si>
  <si>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</si>
  <si>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</si>
  <si>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</si>
  <si>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</si>
  <si>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</si>
  <si>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</si>
  <si>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</si>
  <si>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</si>
  <si>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</si>
  <si>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</si>
  <si>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</si>
  <si>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</si>
  <si>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</si>
  <si>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</si>
  <si>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</si>
  <si>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</si>
  <si>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</si>
  <si>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</si>
  <si>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</si>
  <si>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</si>
  <si>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</si>
  <si>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</si>
  <si>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</si>
  <si>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</si>
  <si>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</si>
  <si>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</si>
  <si>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</si>
  <si>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</si>
  <si>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</si>
  <si>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</si>
  <si>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</si>
  <si>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</si>
  <si>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</si>
  <si>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</si>
  <si>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</si>
  <si>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</si>
  <si>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</si>
  <si>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</si>
  <si>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</si>
  <si>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</si>
  <si>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</si>
  <si>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</si>
  <si>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</si>
  <si>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</si>
  <si>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</si>
  <si>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</si>
  <si>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</si>
  <si>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</si>
  <si>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</si>
  <si>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</si>
  <si>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</si>
  <si>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</si>
  <si>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</si>
  <si>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</si>
  <si>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</si>
  <si>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</si>
  <si>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</si>
  <si>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</si>
  <si>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</si>
  <si>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</si>
  <si>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</si>
  <si>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</si>
  <si>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</si>
  <si>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</si>
  <si>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</si>
  <si>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</si>
  <si>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</si>
  <si>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</si>
  <si>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</si>
  <si>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</si>
  <si>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</si>
  <si>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</si>
  <si>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</si>
  <si>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</si>
  <si>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</si>
  <si>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</si>
  <si>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</si>
  <si>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</si>
  <si>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</si>
  <si>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</si>
  <si>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</si>
  <si>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</si>
  <si>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</si>
  <si>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</si>
  <si>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</si>
  <si>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</si>
  <si>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</si>
  <si>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</si>
  <si>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</si>
  <si>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</si>
  <si>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</si>
  <si>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</si>
  <si>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</si>
  <si>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</si>
  <si>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</si>
  <si>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</si>
  <si>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</si>
  <si>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</si>
  <si>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</si>
  <si>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</si>
  <si>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</si>
  <si>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</si>
  <si>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</si>
  <si>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</si>
  <si>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</si>
  <si>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</si>
  <si>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</si>
  <si>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</si>
  <si>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</si>
  <si>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</si>
  <si>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</si>
  <si>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</si>
  <si>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</si>
  <si>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</si>
  <si>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</si>
  <si>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</si>
  <si>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</si>
  <si>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</si>
  <si>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</si>
  <si>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</si>
  <si>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</si>
  <si>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</si>
  <si>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</si>
  <si>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</si>
  <si>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</si>
  <si>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</si>
  <si>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</si>
  <si>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</si>
  <si>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</si>
  <si>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</si>
  <si>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</si>
  <si>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</si>
  <si>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</si>
  <si>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</si>
  <si>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</si>
  <si>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</si>
  <si>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</si>
  <si>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</si>
  <si>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</si>
  <si>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</si>
  <si>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</si>
  <si>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</si>
  <si>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</si>
  <si>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</si>
  <si>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</si>
  <si>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</si>
  <si>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</si>
  <si>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</si>
  <si>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</si>
  <si>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</si>
  <si>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</si>
  <si>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</si>
  <si>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</si>
  <si>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</si>
  <si>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</si>
  <si>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</si>
  <si>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</si>
  <si>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</si>
  <si>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</si>
  <si>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</si>
  <si>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</si>
  <si>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</si>
  <si>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</si>
  <si>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</si>
  <si>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</si>
  <si>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</si>
  <si>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</si>
  <si>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</si>
  <si>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</si>
  <si>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</si>
  <si>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</si>
  <si>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</si>
  <si>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</si>
  <si>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</si>
  <si>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</si>
  <si>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</si>
  <si>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</si>
  <si>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</si>
  <si>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</si>
  <si>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</si>
  <si>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</si>
  <si>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</si>
  <si>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</si>
  <si>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</si>
  <si>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</si>
  <si>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</si>
  <si>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</si>
  <si>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</si>
  <si>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</si>
  <si>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</si>
  <si>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</si>
  <si>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</si>
  <si>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</si>
  <si>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</si>
  <si>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</si>
  <si>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</si>
  <si>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</si>
  <si>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</si>
  <si>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</si>
  <si>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</si>
  <si>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</si>
  <si>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</si>
  <si>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</si>
  <si>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</si>
  <si>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</si>
  <si>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</si>
  <si>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</si>
  <si>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</si>
  <si>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</si>
  <si>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</si>
  <si>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</si>
  <si>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</si>
  <si>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</si>
  <si>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</si>
  <si>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</si>
  <si>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</si>
  <si>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</si>
  <si>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</si>
  <si>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</si>
  <si>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</si>
  <si>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</si>
  <si>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</si>
  <si>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</si>
  <si>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</si>
  <si>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</si>
  <si>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</si>
  <si>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</si>
  <si>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</si>
  <si>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</si>
  <si>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</si>
  <si>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</si>
  <si>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</si>
  <si>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</si>
  <si>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</si>
  <si>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</si>
  <si>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</si>
  <si>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</si>
  <si>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</si>
  <si>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</si>
  <si>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</si>
  <si>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</si>
  <si>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</si>
  <si>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</si>
  <si>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</si>
  <si>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</si>
  <si>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</si>
  <si>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</si>
  <si>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</si>
  <si>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</si>
  <si>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</si>
  <si>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</si>
  <si>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</si>
  <si>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</si>
  <si>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</si>
  <si>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</si>
  <si>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</si>
  <si>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</si>
  <si>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</si>
  <si>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</si>
  <si>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</si>
  <si>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</si>
  <si>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</si>
  <si>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</si>
  <si>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</si>
  <si>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</si>
  <si>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</si>
  <si>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</si>
  <si>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</si>
  <si>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</si>
  <si>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</si>
  <si>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</si>
  <si>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</si>
  <si>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</si>
  <si>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</si>
  <si>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</si>
  <si>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</si>
  <si>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</si>
  <si>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</si>
  <si>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</si>
  <si>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</si>
  <si>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</si>
  <si>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</si>
  <si>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</si>
  <si>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</si>
  <si>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</si>
  <si>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</si>
  <si>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</si>
  <si>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</si>
  <si>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</si>
  <si>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</si>
  <si>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</si>
  <si>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</si>
  <si>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</si>
  <si>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</si>
  <si>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</si>
  <si>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</si>
  <si>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</si>
  <si>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</si>
  <si>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</si>
  <si>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</si>
  <si>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</si>
  <si>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</si>
  <si>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</si>
  <si>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</si>
  <si>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</si>
  <si>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</si>
  <si>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</si>
  <si>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</si>
  <si>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</si>
  <si>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</si>
  <si>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</si>
  <si>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</si>
  <si>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</si>
  <si>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</si>
  <si>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</si>
  <si>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</si>
  <si>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</si>
  <si>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</si>
  <si>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</si>
  <si>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</si>
  <si>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</si>
  <si>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</si>
  <si>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</si>
  <si>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</si>
  <si>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</si>
  <si>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</si>
  <si>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</si>
  <si>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</si>
  <si>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</si>
  <si>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</si>
  <si>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</si>
  <si>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</si>
  <si>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</si>
  <si>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</si>
  <si>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</si>
  <si>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</si>
  <si>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</si>
  <si>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</si>
  <si>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</si>
  <si>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</si>
  <si>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</si>
  <si>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</si>
  <si>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</si>
  <si>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</si>
  <si>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</si>
  <si>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</si>
  <si>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</si>
  <si>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</si>
  <si>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</si>
  <si>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</si>
  <si>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</si>
  <si>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</si>
  <si>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</si>
  <si>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</si>
  <si>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</si>
  <si>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</si>
  <si>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</si>
  <si>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</si>
  <si>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</si>
  <si>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</si>
  <si>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</si>
  <si>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</si>
  <si>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</si>
  <si>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</si>
  <si>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</si>
  <si>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</si>
  <si>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</si>
  <si>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</si>
  <si>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</si>
  <si>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</si>
  <si>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</si>
  <si>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</si>
  <si>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</si>
  <si>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</si>
  <si>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</si>
  <si>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</si>
  <si>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</si>
  <si>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</si>
  <si>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</si>
  <si>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</si>
  <si>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</si>
  <si>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</si>
  <si>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</si>
  <si>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</si>
  <si>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</si>
  <si>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</si>
  <si>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</si>
  <si>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</si>
  <si>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</si>
  <si>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</si>
  <si>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</si>
  <si>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</si>
  <si>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</si>
  <si>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</si>
  <si>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</si>
  <si>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</si>
  <si>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</si>
  <si>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</si>
  <si>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</si>
  <si>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</si>
  <si>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</si>
  <si>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</si>
  <si>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</si>
  <si>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</si>
  <si>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</si>
  <si>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</si>
  <si>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</si>
  <si>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</si>
  <si>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</si>
  <si>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</si>
  <si>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</si>
  <si>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</si>
  <si>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</si>
  <si>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</si>
  <si>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</si>
  <si>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</si>
  <si>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</si>
  <si>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</si>
  <si>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</si>
  <si>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</si>
  <si>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</si>
  <si>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</si>
  <si>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</si>
  <si>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</si>
  <si>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</si>
  <si>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</si>
  <si>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</si>
  <si>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</si>
  <si>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</si>
  <si>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</si>
  <si>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</si>
  <si>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</si>
  <si>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</si>
  <si>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</si>
  <si>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</si>
  <si>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</si>
  <si>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</si>
  <si>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</si>
  <si>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</si>
  <si>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</si>
  <si>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</si>
  <si>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</si>
  <si>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</si>
  <si>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</si>
  <si>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</si>
  <si>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</si>
  <si>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</si>
  <si>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</si>
  <si>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</si>
  <si>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</si>
  <si>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</si>
  <si>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</si>
  <si>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</si>
  <si>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</si>
  <si>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</si>
  <si>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</si>
  <si>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</si>
  <si>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</si>
  <si>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</si>
  <si>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</si>
  <si>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</si>
  <si>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</si>
  <si>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</si>
  <si>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</si>
  <si>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</si>
  <si>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</si>
  <si>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</si>
  <si>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</si>
  <si>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</si>
  <si>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</si>
  <si>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</si>
  <si>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</si>
  <si>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</si>
  <si>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</si>
  <si>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</si>
  <si>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</si>
  <si>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</si>
  <si>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</si>
  <si>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</si>
  <si>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</si>
  <si>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</si>
  <si>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</si>
  <si>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</si>
  <si>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</si>
  <si>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</si>
  <si>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</si>
  <si>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</si>
  <si>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</si>
  <si>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</si>
  <si>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</si>
  <si>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</si>
  <si>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</si>
  <si>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</si>
  <si>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</si>
  <si>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</si>
  <si>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</si>
  <si>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</si>
  <si>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</si>
  <si>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</si>
  <si>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</si>
  <si>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</si>
  <si>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</si>
  <si>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</si>
  <si>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</si>
  <si>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</si>
  <si>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</si>
  <si>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</si>
  <si>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</si>
  <si>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</si>
  <si>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</si>
  <si>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</si>
  <si>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</si>
  <si>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</si>
  <si>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</si>
  <si>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</si>
  <si>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</si>
  <si>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</si>
  <si>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</si>
  <si>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</si>
  <si>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</si>
  <si>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</si>
  <si>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</si>
  <si>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</si>
  <si>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</si>
  <si>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</si>
  <si>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</si>
  <si>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</si>
  <si>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</si>
  <si>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</si>
  <si>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</si>
  <si>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</si>
  <si>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</si>
  <si>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</si>
  <si>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</si>
  <si>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</si>
  <si>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</si>
  <si>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</si>
  <si>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</si>
  <si>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</si>
  <si>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</si>
  <si>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</si>
  <si>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</si>
  <si>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</si>
  <si>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</si>
  <si>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</si>
  <si>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</si>
  <si>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</si>
  <si>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</si>
  <si>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</si>
  <si>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</si>
  <si>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</si>
  <si>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</si>
  <si>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</si>
  <si>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</si>
  <si>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</si>
  <si>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</si>
  <si>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</si>
  <si>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</si>
  <si>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</si>
  <si>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</si>
  <si>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</si>
  <si>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</si>
  <si>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</si>
  <si>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</si>
  <si>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</si>
  <si>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</si>
  <si>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</si>
  <si>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</si>
  <si>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</si>
  <si>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</si>
  <si>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</si>
  <si>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</si>
  <si>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</si>
  <si>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</si>
  <si>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</si>
  <si>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</si>
  <si>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</si>
  <si>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</si>
  <si>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</si>
  <si>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</si>
  <si>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</si>
  <si>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</si>
  <si>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</si>
  <si>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</si>
  <si>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</si>
  <si>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</si>
  <si>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</si>
  <si>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</si>
  <si>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</si>
  <si>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</si>
  <si>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</si>
  <si>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</si>
  <si>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</si>
  <si>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</si>
  <si>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</si>
  <si>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</si>
  <si>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</si>
  <si>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</si>
  <si>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</si>
  <si>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</si>
  <si>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</si>
  <si>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</si>
  <si>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</si>
  <si>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</si>
  <si>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</si>
  <si>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</si>
  <si>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</si>
  <si>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</si>
  <si>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</si>
  <si>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</si>
  <si>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</si>
  <si>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</si>
  <si>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</si>
  <si>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</si>
  <si>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</si>
  <si>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</si>
  <si>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</si>
  <si>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</si>
  <si>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</si>
  <si>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</si>
  <si>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</si>
  <si>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</si>
  <si>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</si>
  <si>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</si>
  <si>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</si>
  <si>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</si>
  <si>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</si>
  <si>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</si>
  <si>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</si>
  <si>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</si>
  <si>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</si>
  <si>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</si>
  <si>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</si>
  <si>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</si>
  <si>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</si>
  <si>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</si>
  <si>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</si>
  <si>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</si>
  <si>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</si>
  <si>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</si>
  <si>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</si>
  <si>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</si>
  <si>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</si>
  <si>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</si>
  <si>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</si>
  <si>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</si>
  <si>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</si>
  <si>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</si>
  <si>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</si>
  <si>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</si>
  <si>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</si>
  <si>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</si>
  <si>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</si>
  <si>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</si>
  <si>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</si>
  <si>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</si>
  <si>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</si>
  <si>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</si>
  <si>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</si>
  <si>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</si>
  <si>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</si>
  <si>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</si>
  <si>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</si>
  <si>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</si>
  <si>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</si>
  <si>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</si>
  <si>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</si>
  <si>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</si>
  <si>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</si>
  <si>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</si>
  <si>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</si>
  <si>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</si>
  <si>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</si>
  <si>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</si>
  <si>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</si>
  <si>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</si>
  <si>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</si>
  <si>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</si>
  <si>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</si>
  <si>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</si>
  <si>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</si>
  <si>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</si>
  <si>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</si>
  <si>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</si>
  <si>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</si>
  <si>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</si>
  <si>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</si>
  <si>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</si>
  <si>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</si>
  <si>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</si>
  <si>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</si>
  <si>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</si>
  <si>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</si>
  <si>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</si>
  <si>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</si>
  <si>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</si>
  <si>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</si>
  <si>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</si>
  <si>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</si>
  <si>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</si>
  <si>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</si>
  <si>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</si>
  <si>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</si>
  <si>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</si>
  <si>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</si>
  <si>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</si>
  <si>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</si>
  <si>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</si>
  <si>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</si>
  <si>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</si>
  <si>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</si>
  <si>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</si>
  <si>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</si>
  <si>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</si>
  <si>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</si>
  <si>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</si>
  <si>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</si>
  <si>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</si>
  <si>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</si>
  <si>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</si>
  <si>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</si>
  <si>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</si>
  <si>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</si>
  <si>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</si>
  <si>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</si>
  <si>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</si>
  <si>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</si>
  <si>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</si>
  <si>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</si>
  <si>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</si>
  <si>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</si>
  <si>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</si>
  <si>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</si>
  <si>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</si>
  <si>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</si>
  <si>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</si>
  <si>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</si>
  <si>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</si>
  <si>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</si>
  <si>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</si>
  <si>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</si>
  <si>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</si>
  <si>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</si>
  <si>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</si>
  <si>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</si>
  <si>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</si>
  <si>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</si>
  <si>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</si>
  <si>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</si>
  <si>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</si>
  <si>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</si>
  <si>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</si>
  <si>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</si>
  <si>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</si>
  <si>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</si>
  <si>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</si>
  <si>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</si>
  <si>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</si>
  <si>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</si>
  <si>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</si>
  <si>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</si>
  <si>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</si>
  <si>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</si>
  <si>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</si>
  <si>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</si>
  <si>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</si>
  <si>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</si>
  <si>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</si>
  <si>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</si>
  <si>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</si>
  <si>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</si>
  <si>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</si>
  <si>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</si>
  <si>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</si>
  <si>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</si>
  <si>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</si>
  <si>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</si>
  <si>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</si>
  <si>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</si>
  <si>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</si>
  <si>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</si>
  <si>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</si>
  <si>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</si>
  <si>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</si>
  <si>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</si>
  <si>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</si>
  <si>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</si>
  <si>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</si>
  <si>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</si>
  <si>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</si>
  <si>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</si>
  <si>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</si>
  <si>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</si>
  <si>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</si>
  <si>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</si>
  <si>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</si>
  <si>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</si>
  <si>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</si>
  <si>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</si>
  <si>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</si>
  <si>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</si>
  <si>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</si>
  <si>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</si>
  <si>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</si>
  <si>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</si>
  <si>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</si>
  <si>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</si>
  <si>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</si>
  <si>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</si>
  <si>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</si>
  <si>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</si>
  <si>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</si>
  <si>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</si>
  <si>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</si>
  <si>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</si>
  <si>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</si>
  <si>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</si>
  <si>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</si>
  <si>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</si>
  <si>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</si>
  <si>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</si>
  <si>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</si>
  <si>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</si>
  <si>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</si>
  <si>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</si>
  <si>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</si>
  <si>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</si>
  <si>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</si>
  <si>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</si>
  <si>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</si>
  <si>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</si>
  <si>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</si>
  <si>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</si>
  <si>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</si>
  <si>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</si>
  <si>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</si>
  <si>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</si>
  <si>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</si>
  <si>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</si>
  <si>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</si>
  <si>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</si>
  <si>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</si>
  <si>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</si>
  <si>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</si>
  <si>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</si>
  <si>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</si>
  <si>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</si>
  <si>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</si>
  <si>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</si>
  <si>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</si>
  <si>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</si>
  <si>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</si>
  <si>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</si>
  <si>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</si>
  <si>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</si>
  <si>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</si>
  <si>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</si>
  <si>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</si>
  <si>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</si>
  <si>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</si>
  <si>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</si>
  <si>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</si>
  <si>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</si>
  <si>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</si>
  <si>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</si>
  <si>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</si>
  <si>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</si>
  <si>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</si>
  <si>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</si>
  <si>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</si>
  <si>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</si>
  <si>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</si>
  <si>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</si>
  <si>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</si>
  <si>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</si>
  <si>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</si>
  <si>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</si>
  <si>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</si>
  <si>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</si>
  <si>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</si>
  <si>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</si>
  <si>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</si>
  <si>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</si>
  <si>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</si>
  <si>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</si>
  <si>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</si>
  <si>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</si>
  <si>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</si>
  <si>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</si>
  <si>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</si>
  <si>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</si>
  <si>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</si>
  <si>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</si>
  <si>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</si>
  <si>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</si>
  <si>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</si>
  <si>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</si>
  <si>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</si>
  <si>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</si>
  <si>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</si>
  <si>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</si>
  <si>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</si>
  <si>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</si>
  <si>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</si>
  <si>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</si>
  <si>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</si>
  <si>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</si>
  <si>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</si>
  <si>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</si>
  <si>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</si>
  <si>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</si>
  <si>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</si>
  <si>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</si>
  <si>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</si>
  <si>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</si>
  <si>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</si>
  <si>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</si>
  <si>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</si>
  <si>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</si>
  <si>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</si>
  <si>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</si>
  <si>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</si>
  <si>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</si>
  <si>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</si>
  <si>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</si>
  <si>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</si>
  <si>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</si>
  <si>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</si>
  <si>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</si>
  <si>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</si>
  <si>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</si>
  <si>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</si>
  <si>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</si>
  <si>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</si>
  <si>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</si>
  <si>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</si>
  <si>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</si>
  <si>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</si>
  <si>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</si>
  <si>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</si>
  <si>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</si>
  <si>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</si>
  <si>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</si>
  <si>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</si>
  <si>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</si>
  <si>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</si>
  <si>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</si>
  <si>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</si>
  <si>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</si>
  <si>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</si>
  <si>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</si>
  <si>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</si>
  <si>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</si>
  <si>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</si>
  <si>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</si>
  <si>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</si>
  <si>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</si>
  <si>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</si>
  <si>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</si>
  <si>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</si>
  <si>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</si>
  <si>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</si>
  <si>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</si>
  <si>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</si>
  <si>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</si>
  <si>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</si>
  <si>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</si>
  <si>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</si>
  <si>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</si>
  <si>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</si>
  <si>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</si>
  <si>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</si>
  <si>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</si>
  <si>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</si>
  <si>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</si>
  <si>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</si>
  <si>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</si>
  <si>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</si>
  <si>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</si>
  <si>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</si>
  <si>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</si>
  <si>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</si>
  <si>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</si>
  <si>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</si>
  <si>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</si>
  <si>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</si>
  <si>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</si>
  <si>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</si>
  <si>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</si>
  <si>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</si>
  <si>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</si>
  <si>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</si>
  <si>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</si>
  <si>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</si>
  <si>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</si>
  <si>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</si>
  <si>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</si>
  <si>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</si>
  <si>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</si>
  <si>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</si>
  <si>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</si>
  <si>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</si>
  <si>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</si>
  <si>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</si>
  <si>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</si>
  <si>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</si>
  <si>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</si>
  <si>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</si>
  <si>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</si>
  <si>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</si>
  <si>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</si>
  <si>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</si>
  <si>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</si>
  <si>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</si>
  <si>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</si>
  <si>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</si>
  <si>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</si>
  <si>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</si>
  <si>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</si>
  <si>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</si>
  <si>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</si>
  <si>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</si>
  <si>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</si>
  <si>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</si>
  <si>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</si>
  <si>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</si>
  <si>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</si>
  <si>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</si>
  <si>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</si>
  <si>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</si>
  <si>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</si>
  <si>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</si>
  <si>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</si>
  <si>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</si>
  <si>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</si>
  <si>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</si>
  <si>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</si>
  <si>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</si>
  <si>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</si>
  <si>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</si>
  <si>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</si>
  <si>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</si>
  <si>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</si>
  <si>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</si>
  <si>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</si>
  <si>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</si>
  <si>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</si>
  <si>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</si>
  <si>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</si>
  <si>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</si>
  <si>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</si>
  <si>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</si>
  <si>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</si>
  <si>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</si>
  <si>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</si>
  <si>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</si>
  <si>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</si>
  <si>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</si>
  <si>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</si>
  <si>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</si>
  <si>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</si>
  <si>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</si>
  <si>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</si>
  <si>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</si>
  <si>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</si>
  <si>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</si>
  <si>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</si>
  <si>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</si>
  <si>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</si>
  <si>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</si>
  <si>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</si>
  <si>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</si>
  <si>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</si>
  <si>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</si>
  <si>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</si>
  <si>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</si>
  <si>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</si>
  <si>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</si>
  <si>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</si>
  <si>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</si>
  <si>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</si>
  <si>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</si>
  <si>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</si>
  <si>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</si>
  <si>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</si>
  <si>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</si>
  <si>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</si>
  <si>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</si>
  <si>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</si>
  <si>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</si>
  <si>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</si>
  <si>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</si>
  <si>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</si>
  <si>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</si>
  <si>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</si>
  <si>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</si>
  <si>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</si>
  <si>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</si>
  <si>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</si>
  <si>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</si>
  <si>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</si>
  <si>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</si>
  <si>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</si>
  <si>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</si>
  <si>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</si>
  <si>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</si>
  <si>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</si>
  <si>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</si>
  <si>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</si>
  <si>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</si>
  <si>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</si>
  <si>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</si>
  <si>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</si>
  <si>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</si>
  <si>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</si>
  <si>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</si>
  <si>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</si>
  <si>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</si>
  <si>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</si>
  <si>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</si>
  <si>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</si>
  <si>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</si>
  <si>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</si>
  <si>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</si>
  <si>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</si>
  <si>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</si>
  <si>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</si>
  <si>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</si>
  <si>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</si>
  <si>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</si>
  <si>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</si>
  <si>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</si>
  <si>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</si>
  <si>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</si>
  <si>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</si>
  <si>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</si>
  <si>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</si>
  <si>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</si>
  <si>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</si>
  <si>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</si>
  <si>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</si>
  <si>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</si>
  <si>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</si>
  <si>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</si>
  <si>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</si>
  <si>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</si>
  <si>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</si>
  <si>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</si>
  <si>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</si>
  <si>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</si>
  <si>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</si>
  <si>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</si>
  <si>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</si>
  <si>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</si>
  <si>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</si>
  <si>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</si>
  <si>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</si>
  <si>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</si>
  <si>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</si>
  <si>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</si>
  <si>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</si>
  <si>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</si>
  <si>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</si>
  <si>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</si>
  <si>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</si>
  <si>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</si>
  <si>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</si>
  <si>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</si>
  <si>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</si>
  <si>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</si>
  <si>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</si>
  <si>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</si>
  <si>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</si>
  <si>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</si>
  <si>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</si>
  <si>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</si>
  <si>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</si>
  <si>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</si>
  <si>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</si>
  <si>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</si>
  <si>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</si>
  <si>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</si>
  <si>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</si>
  <si>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</si>
  <si>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</si>
  <si>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</si>
  <si>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</si>
  <si>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</si>
  <si>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</si>
  <si>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</si>
  <si>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</si>
  <si>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</si>
  <si>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</si>
  <si>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</si>
  <si>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</si>
  <si>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</si>
  <si>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</si>
  <si>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</si>
  <si>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</si>
  <si>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</si>
  <si>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</si>
  <si>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</si>
  <si>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</si>
  <si>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</si>
  <si>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</si>
  <si>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</si>
  <si>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</si>
  <si>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</si>
  <si>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</si>
  <si>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</si>
  <si>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</si>
  <si>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</si>
  <si>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</si>
  <si>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</si>
  <si>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</si>
  <si>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</si>
  <si>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</si>
  <si>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</si>
  <si>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</si>
  <si>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</si>
  <si>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</si>
  <si>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</si>
  <si>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</si>
  <si>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</si>
  <si>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</si>
  <si>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</si>
  <si>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</si>
  <si>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</si>
  <si>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</si>
  <si>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</si>
  <si>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</si>
  <si>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</si>
  <si>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</si>
  <si>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</si>
  <si>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</si>
  <si>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</si>
  <si>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</si>
  <si>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</si>
  <si>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</si>
  <si>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</si>
  <si>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</si>
  <si>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</si>
  <si>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</si>
  <si>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</si>
  <si>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</si>
  <si>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</si>
  <si>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</si>
  <si>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</si>
  <si>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</si>
  <si>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</si>
  <si>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</si>
  <si>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</si>
  <si>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</si>
  <si>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</si>
  <si>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</si>
  <si>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</si>
  <si>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</si>
  <si>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</si>
  <si>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</si>
  <si>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</si>
  <si>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</si>
  <si>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</si>
  <si>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</si>
  <si>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</si>
  <si>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</si>
  <si>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</si>
  <si>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</si>
  <si>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</si>
  <si>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</si>
  <si>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</si>
  <si>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</si>
  <si>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</si>
  <si>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</si>
  <si>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</si>
  <si>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</si>
  <si>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</si>
  <si>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</si>
  <si>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</si>
  <si>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</si>
  <si>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</si>
  <si>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</si>
  <si>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</si>
  <si>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</si>
  <si>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</si>
  <si>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</si>
  <si>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</si>
  <si>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</si>
  <si>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</si>
  <si>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</si>
  <si>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</si>
  <si>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</si>
  <si>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</si>
  <si>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</si>
  <si>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</si>
  <si>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</si>
  <si>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</si>
  <si>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</si>
  <si>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</si>
  <si>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</si>
  <si>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</si>
  <si>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</si>
  <si>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</si>
  <si>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</si>
  <si>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</si>
  <si>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</si>
  <si>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</si>
  <si>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</si>
  <si>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</si>
  <si>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</si>
  <si>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</si>
  <si>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</si>
  <si>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</si>
  <si>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</si>
  <si>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</si>
  <si>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</si>
  <si>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</si>
  <si>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</si>
  <si>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</si>
  <si>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</si>
  <si>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</si>
  <si>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</si>
  <si>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</si>
  <si>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</si>
  <si>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</si>
  <si>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</si>
  <si>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</si>
  <si>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</si>
  <si>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</si>
  <si>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</si>
  <si>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</si>
  <si>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</si>
  <si>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</si>
  <si>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</si>
  <si>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</si>
  <si>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</si>
  <si>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</si>
  <si>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</si>
  <si>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</si>
  <si>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</si>
  <si>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</si>
  <si>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</si>
  <si>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</si>
  <si>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</si>
  <si>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</si>
  <si>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</si>
  <si>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</si>
  <si>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</si>
  <si>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</si>
  <si>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</si>
  <si>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</si>
  <si>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</si>
  <si>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</si>
  <si>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</si>
  <si>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</si>
  <si>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</si>
  <si>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</si>
  <si>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</si>
  <si>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</si>
  <si>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</si>
  <si>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</si>
  <si>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</si>
  <si>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</si>
  <si>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</si>
  <si>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</si>
  <si>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</si>
  <si>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</si>
  <si>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</si>
  <si>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</si>
  <si>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</si>
  <si>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</si>
  <si>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</si>
  <si>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</si>
  <si>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</si>
  <si>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</si>
  <si>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</si>
  <si>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</si>
  <si>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</si>
  <si>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</si>
  <si>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</si>
  <si>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</si>
  <si>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</si>
  <si>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</si>
  <si>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</si>
  <si>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</si>
  <si>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</si>
  <si>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</si>
  <si>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</si>
  <si>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</si>
  <si>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</si>
  <si>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</si>
  <si>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</si>
  <si>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</si>
  <si>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</si>
  <si>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</si>
  <si>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</si>
  <si>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</si>
  <si>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</si>
  <si>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</si>
  <si>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</si>
  <si>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</si>
  <si>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</si>
  <si>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</si>
  <si>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</si>
  <si>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</si>
  <si>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</si>
  <si>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</si>
  <si>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</si>
  <si>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</si>
  <si>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</si>
  <si>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</si>
  <si>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</si>
  <si>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</si>
  <si>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</si>
  <si>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</si>
  <si>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</si>
  <si>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</si>
  <si>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</si>
  <si>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</si>
  <si>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</si>
  <si>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</si>
  <si>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</si>
  <si>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</si>
  <si>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</si>
  <si>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</si>
  <si>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</si>
  <si>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</si>
  <si>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</si>
  <si>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</si>
  <si>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</si>
  <si>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</si>
  <si>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</si>
  <si>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</si>
  <si>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</si>
  <si>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</si>
  <si>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</si>
  <si>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</si>
  <si>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</si>
  <si>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</si>
  <si>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</si>
  <si>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</si>
  <si>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</si>
  <si>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</si>
  <si>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</si>
  <si>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</si>
  <si>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</si>
  <si>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</si>
  <si>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</si>
  <si>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</si>
  <si>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</si>
  <si>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</si>
  <si>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</si>
  <si>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</si>
  <si>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</si>
  <si>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</si>
  <si>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</si>
  <si>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</si>
  <si>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</si>
  <si>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</si>
  <si>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</si>
  <si>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</si>
  <si>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</si>
  <si>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</si>
  <si>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</si>
  <si>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</si>
  <si>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</si>
  <si>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</si>
  <si>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</si>
  <si>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</si>
  <si>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</si>
  <si>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</si>
  <si>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</si>
  <si>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</si>
  <si>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</si>
  <si>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</si>
  <si>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</si>
  <si>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</si>
  <si>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</si>
  <si>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</si>
  <si>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</si>
  <si>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</si>
  <si>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</si>
  <si>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</si>
  <si>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</si>
  <si>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</si>
  <si>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</si>
  <si>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</si>
  <si>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</si>
  <si>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</si>
  <si>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</si>
  <si>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</si>
  <si>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</si>
  <si>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</si>
  <si>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</si>
  <si>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</si>
  <si>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</si>
  <si>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</si>
  <si>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</si>
  <si>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</si>
  <si>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</si>
  <si>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</si>
  <si>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</si>
  <si>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</si>
  <si>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</si>
  <si>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</si>
  <si>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</si>
  <si>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</si>
  <si>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</si>
  <si>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</si>
  <si>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</si>
  <si>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</si>
  <si>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</si>
  <si>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</si>
  <si>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</si>
  <si>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</si>
  <si>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</si>
  <si>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</si>
  <si>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</si>
  <si>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</si>
  <si>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</si>
  <si>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</si>
  <si>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</si>
  <si>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</si>
  <si>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</si>
  <si>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</si>
  <si>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</si>
  <si>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</si>
  <si>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</si>
  <si>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</si>
  <si>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</si>
  <si>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</si>
  <si>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</si>
  <si>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</si>
  <si>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</si>
  <si>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</si>
  <si>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</si>
  <si>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</si>
  <si>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</si>
  <si>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</si>
  <si>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</si>
  <si>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</si>
  <si>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</si>
  <si>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</si>
  <si>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</si>
  <si>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</si>
  <si>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</si>
  <si>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</si>
  <si>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</si>
  <si>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</si>
  <si>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</si>
  <si>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</si>
  <si>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</si>
  <si>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</si>
  <si>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</si>
  <si>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</si>
  <si>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</si>
  <si>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</si>
  <si>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</si>
  <si>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</si>
  <si>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</si>
  <si>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</si>
  <si>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</si>
  <si>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</si>
  <si>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</si>
  <si>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</si>
  <si>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</si>
  <si>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</si>
  <si>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</si>
  <si>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</si>
  <si>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</si>
  <si>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</si>
  <si>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</si>
  <si>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</si>
  <si>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</si>
  <si>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</si>
  <si>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</si>
  <si>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</si>
  <si>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</si>
  <si>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</si>
  <si>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</si>
  <si>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</si>
  <si>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</si>
  <si>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</si>
  <si>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</si>
  <si>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</si>
  <si>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</si>
  <si>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</si>
  <si>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</si>
  <si>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</si>
  <si>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</si>
  <si>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</si>
  <si>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</si>
  <si>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</si>
  <si>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</si>
  <si>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</si>
  <si>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</si>
  <si>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</si>
  <si>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</si>
  <si>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</si>
  <si>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</si>
  <si>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</si>
  <si>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</si>
  <si>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</si>
  <si>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</si>
  <si>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</si>
  <si>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</si>
  <si>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</si>
  <si>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</si>
  <si>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</si>
  <si>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</si>
  <si>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</si>
  <si>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</si>
  <si>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</si>
  <si>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</si>
  <si>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</si>
  <si>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</si>
  <si>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</si>
  <si>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</si>
  <si>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</si>
  <si>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</si>
  <si>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</si>
  <si>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</si>
  <si>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</si>
  <si>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</si>
  <si>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</si>
  <si>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</si>
  <si>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</si>
  <si>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</si>
  <si>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</si>
  <si>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</si>
  <si>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</si>
  <si>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</si>
  <si>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</si>
  <si>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</si>
  <si>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</si>
  <si>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</si>
  <si>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</si>
  <si>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</si>
  <si>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</si>
  <si>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</si>
  <si>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</si>
  <si>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</si>
  <si>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</si>
  <si>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</si>
  <si>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</si>
  <si>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</si>
  <si>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</si>
  <si>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</si>
  <si>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</si>
  <si>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</si>
  <si>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</si>
  <si>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</si>
  <si>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</si>
  <si>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</si>
  <si>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</si>
  <si>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</si>
  <si>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</si>
  <si>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</si>
  <si>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</si>
  <si>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</si>
  <si>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</si>
  <si>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</si>
  <si>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</si>
  <si>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</si>
  <si>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</si>
  <si>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</si>
  <si>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</si>
  <si>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</si>
  <si>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</si>
  <si>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</si>
  <si>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</si>
  <si>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</si>
  <si>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</si>
  <si>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</si>
  <si>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</si>
  <si>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</si>
  <si>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</si>
  <si>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</si>
  <si>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</si>
  <si>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</si>
  <si>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</si>
  <si>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</si>
  <si>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</si>
  <si>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</si>
  <si>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</si>
  <si>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</si>
  <si>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</si>
  <si>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</si>
  <si>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</si>
  <si>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</si>
  <si>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</si>
  <si>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</si>
  <si>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</si>
  <si>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</si>
  <si>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</si>
  <si>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</si>
  <si>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</si>
  <si>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</si>
  <si>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</si>
  <si>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</si>
  <si>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</si>
  <si>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</si>
  <si>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</si>
  <si>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</si>
  <si>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</si>
  <si>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</si>
  <si>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</si>
  <si>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</si>
  <si>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</si>
  <si>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</si>
  <si>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</si>
  <si>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</si>
  <si>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</si>
  <si>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</si>
  <si>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</si>
  <si>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</si>
  <si>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</si>
  <si>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</si>
  <si>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</si>
  <si>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</si>
  <si>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</si>
  <si>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</si>
  <si>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</si>
  <si>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</si>
  <si>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</si>
  <si>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</si>
  <si>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</si>
  <si>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</si>
  <si>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</si>
  <si>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</si>
  <si>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</si>
  <si>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</si>
  <si>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</si>
  <si>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</si>
  <si>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</si>
  <si>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</si>
  <si>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</si>
  <si>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</si>
  <si>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</si>
  <si>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</si>
  <si>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</si>
  <si>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</si>
  <si>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</si>
  <si>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</si>
  <si>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</si>
  <si>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</si>
  <si>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</si>
  <si>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</si>
  <si>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</si>
  <si>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</si>
  <si>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</si>
  <si>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</si>
  <si>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</si>
  <si>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</si>
  <si>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</si>
  <si>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</si>
  <si>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</si>
  <si>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</si>
  <si>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</si>
  <si>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</si>
  <si>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</si>
  <si>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</si>
  <si>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</si>
  <si>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</si>
  <si>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</si>
  <si>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</si>
  <si>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</si>
  <si>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</si>
  <si>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</si>
  <si>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</si>
  <si>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</si>
  <si>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</si>
  <si>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</si>
  <si>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</si>
  <si>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</si>
  <si>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</si>
  <si>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</si>
  <si>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</si>
  <si>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</si>
  <si>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</si>
  <si>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</si>
  <si>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</si>
  <si>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</si>
  <si>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</si>
  <si>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</si>
  <si>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</si>
  <si>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</si>
  <si>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</si>
  <si>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</si>
  <si>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</si>
  <si>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</si>
  <si>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</si>
  <si>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</si>
  <si>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</si>
  <si>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</si>
  <si>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</si>
  <si>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</si>
  <si>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</si>
  <si>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</si>
  <si>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</si>
  <si>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</si>
  <si>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</si>
  <si>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</si>
  <si>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</si>
  <si>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</si>
  <si>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</si>
  <si>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</si>
  <si>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</si>
  <si>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</si>
  <si>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</si>
  <si>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</si>
  <si>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</si>
  <si>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</si>
  <si>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</si>
  <si>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</si>
  <si>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</si>
  <si>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</si>
  <si>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</si>
  <si>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</si>
  <si>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</si>
  <si>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</si>
  <si>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</si>
  <si>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</si>
  <si>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</si>
  <si>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</si>
  <si>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</si>
  <si>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</si>
  <si>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</si>
  <si>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</si>
  <si>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</si>
  <si>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</si>
  <si>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</si>
  <si>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</si>
  <si>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</si>
  <si>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</si>
  <si>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</si>
  <si>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</si>
  <si>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</si>
  <si>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</si>
  <si>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</si>
  <si>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</si>
  <si>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</si>
  <si>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</si>
  <si>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</si>
  <si>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</si>
  <si>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</si>
  <si>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</si>
  <si>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</si>
  <si>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</si>
  <si>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</si>
  <si>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</si>
  <si>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</si>
  <si>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</si>
  <si>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</si>
  <si>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</si>
  <si>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</si>
  <si>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</si>
  <si>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</si>
  <si>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</si>
  <si>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</si>
  <si>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</si>
  <si>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</si>
  <si>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</si>
  <si>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</si>
  <si>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</si>
  <si>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</si>
  <si>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</si>
  <si>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</si>
  <si>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</si>
  <si>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</si>
  <si>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</si>
  <si>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</si>
  <si>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</si>
  <si>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</si>
  <si>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</si>
  <si>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</si>
  <si>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</si>
  <si>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</si>
  <si>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</si>
  <si>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</si>
  <si>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</si>
  <si>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</si>
  <si>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</si>
  <si>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</si>
  <si>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</si>
  <si>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</si>
  <si>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</si>
  <si>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</si>
  <si>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</si>
  <si>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</si>
  <si>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</si>
  <si>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</si>
  <si>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</si>
  <si>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</si>
  <si>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</si>
  <si>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</si>
  <si>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</si>
  <si>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</si>
  <si>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</si>
  <si>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</si>
  <si>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</si>
  <si>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</si>
  <si>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</si>
  <si>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</si>
  <si>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</si>
  <si>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</si>
  <si>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</si>
  <si>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</si>
  <si>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</si>
  <si>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</si>
  <si>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</si>
  <si>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</si>
  <si>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</si>
  <si>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</si>
  <si>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</si>
  <si>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</si>
  <si>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</si>
  <si>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</si>
  <si>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</si>
  <si>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</si>
  <si>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</si>
  <si>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</si>
  <si>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</si>
  <si>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</si>
  <si>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</si>
  <si>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</si>
  <si>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</si>
  <si>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</si>
  <si>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</si>
  <si>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</si>
  <si>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</si>
  <si>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</si>
  <si>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</si>
  <si>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</si>
  <si>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</si>
  <si>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</si>
  <si>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</si>
  <si>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</si>
  <si>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</si>
  <si>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</si>
  <si>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</si>
  <si>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</si>
  <si>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</si>
  <si>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</si>
  <si>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</si>
  <si>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</si>
  <si>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</si>
  <si>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</si>
  <si>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</si>
  <si>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</si>
  <si>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</si>
  <si>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</si>
  <si>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</si>
  <si>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</si>
  <si>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</si>
  <si>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</si>
  <si>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</si>
  <si>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</si>
  <si>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</si>
  <si>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</si>
  <si>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</si>
  <si>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</si>
  <si>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</si>
  <si>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</si>
  <si>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</si>
  <si>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</si>
  <si>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</si>
  <si>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</si>
  <si>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</si>
  <si>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</si>
  <si>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</si>
  <si>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</si>
  <si>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</si>
  <si>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</si>
  <si>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</si>
  <si>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</si>
  <si>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</si>
  <si>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</si>
  <si>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</si>
  <si>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</si>
  <si>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</si>
  <si>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</si>
  <si>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</si>
  <si>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</si>
  <si>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</si>
  <si>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</si>
  <si>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</si>
  <si>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</si>
  <si>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</si>
  <si>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</si>
  <si>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</si>
  <si>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</si>
  <si>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</si>
  <si>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</si>
  <si>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</si>
  <si>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</si>
  <si>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</si>
  <si>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</si>
  <si>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</si>
  <si>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</si>
  <si>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</si>
  <si>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</si>
  <si>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</si>
  <si>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</si>
  <si>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</si>
  <si>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</si>
  <si>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</si>
  <si>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</si>
  <si>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</si>
  <si>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</si>
  <si>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</si>
  <si>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</si>
  <si>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</si>
  <si>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</si>
  <si>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</si>
  <si>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</si>
  <si>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</si>
  <si>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</si>
  <si>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</si>
  <si>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</si>
  <si>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</si>
  <si>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</si>
  <si>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</si>
  <si>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</si>
  <si>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</si>
  <si>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</si>
  <si>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</si>
  <si>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</si>
  <si>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</si>
  <si>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</si>
  <si>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</si>
  <si>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</si>
  <si>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</si>
  <si>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</si>
  <si>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</si>
  <si>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</si>
  <si>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</si>
  <si>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</si>
  <si>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</si>
  <si>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</si>
  <si>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</si>
  <si>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</si>
  <si>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</si>
  <si>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</si>
  <si>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</si>
  <si>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</si>
  <si>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</si>
  <si>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</si>
  <si>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</si>
  <si>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</si>
  <si>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</si>
  <si>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</si>
  <si>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</si>
  <si>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</si>
  <si>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</si>
  <si>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</si>
  <si>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</si>
  <si>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</si>
  <si>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</si>
  <si>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</si>
  <si>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</si>
  <si>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</si>
  <si>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</si>
  <si>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</si>
  <si>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</si>
  <si>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</si>
  <si>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</si>
  <si>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</si>
  <si>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</si>
  <si>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</si>
  <si>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</si>
  <si>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</si>
  <si>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</si>
  <si>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</si>
  <si>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</si>
  <si>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</si>
  <si>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</si>
  <si>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</si>
  <si>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</si>
  <si>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</si>
  <si>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</si>
  <si>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</si>
  <si>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</si>
  <si>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</si>
  <si>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</si>
  <si>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</si>
  <si>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</si>
  <si>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</si>
  <si>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</si>
  <si>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</si>
  <si>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</si>
  <si>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</si>
  <si>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</si>
  <si>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</si>
  <si>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</si>
  <si>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</si>
  <si>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</si>
  <si>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</si>
  <si>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</si>
  <si>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</si>
  <si>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</si>
  <si>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</si>
  <si>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</si>
  <si>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</si>
  <si>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</si>
  <si>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</si>
  <si>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</si>
  <si>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</si>
  <si>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</si>
  <si>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</si>
  <si>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</si>
  <si>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</si>
  <si>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</si>
  <si>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</si>
  <si>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</si>
  <si>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</si>
  <si>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</si>
  <si>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</si>
  <si>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</si>
  <si>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</si>
  <si>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</si>
  <si>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</si>
  <si>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</si>
  <si>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</si>
  <si>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</si>
  <si>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</si>
  <si>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</si>
  <si>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</si>
  <si>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</si>
  <si>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</si>
  <si>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</si>
  <si>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</si>
  <si>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</si>
  <si>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</si>
  <si>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</si>
  <si>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</si>
  <si>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</si>
  <si>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</si>
  <si>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</si>
  <si>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</si>
  <si>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</si>
  <si>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</si>
  <si>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</si>
  <si>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</si>
  <si>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</si>
  <si>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</si>
  <si>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</si>
  <si>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</si>
  <si>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</si>
  <si>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</si>
  <si>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</si>
  <si>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</si>
  <si>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</si>
  <si>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</si>
  <si>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</si>
  <si>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</si>
  <si>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</si>
  <si>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</si>
  <si>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</si>
  <si>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</si>
  <si>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</si>
  <si>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</si>
  <si>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</si>
  <si>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</si>
  <si>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</si>
  <si>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</si>
  <si>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</si>
  <si>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</si>
  <si>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</si>
  <si>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</si>
  <si>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</si>
  <si>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</si>
  <si>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</si>
  <si>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</si>
  <si>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</si>
  <si>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</si>
  <si>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</si>
  <si>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</si>
  <si>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</si>
  <si>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</si>
  <si>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</si>
  <si>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</si>
  <si>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</si>
  <si>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</si>
  <si>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</si>
  <si>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</si>
  <si>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</si>
  <si>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</si>
  <si>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</si>
  <si>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</si>
  <si>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</si>
  <si>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</si>
  <si>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</si>
  <si>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</si>
  <si>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</si>
  <si>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</si>
  <si>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</si>
  <si>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</si>
  <si>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</si>
  <si>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</si>
  <si>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</si>
  <si>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</si>
  <si>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</si>
  <si>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</si>
  <si>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</si>
  <si>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</si>
  <si>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</si>
  <si>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</si>
  <si>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</si>
  <si>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</si>
  <si>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</si>
  <si>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</si>
  <si>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</si>
  <si>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</si>
  <si>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</si>
  <si>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</si>
  <si>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</si>
  <si>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</si>
  <si>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</si>
  <si>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</si>
  <si>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</si>
  <si>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</si>
  <si>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</si>
  <si>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</si>
  <si>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</si>
  <si>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</si>
  <si>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</si>
  <si>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</si>
  <si>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</si>
  <si>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</si>
  <si>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</si>
  <si>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</si>
  <si>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</si>
  <si>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</si>
  <si>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</si>
  <si>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</si>
  <si>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</si>
  <si>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</si>
  <si>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</si>
  <si>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</si>
  <si>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</si>
  <si>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</si>
  <si>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</si>
  <si>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</si>
  <si>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</si>
  <si>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</si>
  <si>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</si>
  <si>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</si>
  <si>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</si>
  <si>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</si>
  <si>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</si>
  <si>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</si>
  <si>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</si>
  <si>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</si>
  <si>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</si>
  <si>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</si>
  <si>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</si>
  <si>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</si>
  <si>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</si>
  <si>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</si>
  <si>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</si>
  <si>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</si>
  <si>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</si>
  <si>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</si>
  <si>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</si>
  <si>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</si>
  <si>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</si>
  <si>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</si>
  <si>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</si>
  <si>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</si>
  <si>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</si>
  <si>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</si>
  <si>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</si>
  <si>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</si>
  <si>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</si>
  <si>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</si>
  <si>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</si>
  <si>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</si>
  <si>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</si>
  <si>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</si>
  <si>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</si>
  <si>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</si>
  <si>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</si>
  <si>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</si>
  <si>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</si>
  <si>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</si>
  <si>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</si>
  <si>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</si>
  <si>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</si>
  <si>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</si>
  <si>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</si>
  <si>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</si>
  <si>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</si>
  <si>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</si>
  <si>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</si>
  <si>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</si>
  <si>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</si>
  <si>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</si>
  <si>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</si>
  <si>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</si>
  <si>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</si>
  <si>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</si>
  <si>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</si>
  <si>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</si>
  <si>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</si>
  <si>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</si>
  <si>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</si>
  <si>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</si>
  <si>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</si>
  <si>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</si>
  <si>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</si>
  <si>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</si>
  <si>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</si>
  <si>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</si>
  <si>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</si>
  <si>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</si>
  <si>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</si>
  <si>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</si>
  <si>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</si>
  <si>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</si>
  <si>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</si>
  <si>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</si>
  <si>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</si>
  <si>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</si>
  <si>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</si>
  <si>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</si>
  <si>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</si>
  <si>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</si>
  <si>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</si>
  <si>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</si>
  <si>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</si>
  <si>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</si>
  <si>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</si>
  <si>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</si>
  <si>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</si>
  <si>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</si>
  <si>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</si>
  <si>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</si>
  <si>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</si>
  <si>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</si>
  <si>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</si>
  <si>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</si>
  <si>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</si>
  <si>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</si>
  <si>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</si>
  <si>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</si>
  <si>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</si>
  <si>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</si>
  <si>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</si>
  <si>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</si>
  <si>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</si>
  <si>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</si>
  <si>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</si>
  <si>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</si>
  <si>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</si>
  <si>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</si>
  <si>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</si>
  <si>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</si>
  <si>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</si>
  <si>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</si>
  <si>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</si>
  <si>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</si>
  <si>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</si>
  <si>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</si>
  <si>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</si>
  <si>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</si>
  <si>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</si>
  <si>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</si>
  <si>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</si>
  <si>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</si>
  <si>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</si>
  <si>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</si>
  <si>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</si>
  <si>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</si>
  <si>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</si>
  <si>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</si>
  <si>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</si>
  <si>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</si>
  <si>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</si>
  <si>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</si>
  <si>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</si>
  <si>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</si>
  <si>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</si>
  <si>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</si>
  <si>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</si>
  <si>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</si>
  <si>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</si>
  <si>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</si>
  <si>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</si>
  <si>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</si>
  <si>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</si>
  <si>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</si>
  <si>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</si>
  <si>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</si>
  <si>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</si>
  <si>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</si>
  <si>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</si>
  <si>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</si>
  <si>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</si>
  <si>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</si>
  <si>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</si>
  <si>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</si>
  <si>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</si>
  <si>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</si>
  <si>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</si>
  <si>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</si>
  <si>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</si>
  <si>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</si>
  <si>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</si>
  <si>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</si>
  <si>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</si>
  <si>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</si>
  <si>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</si>
  <si>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</si>
  <si>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</si>
  <si>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</si>
  <si>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</si>
  <si>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</si>
  <si>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</si>
  <si>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</si>
  <si>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</si>
  <si>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</si>
  <si>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</si>
  <si>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</si>
  <si>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</si>
  <si>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</si>
  <si>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</si>
  <si>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</si>
  <si>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</si>
  <si>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</si>
  <si>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</si>
  <si>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</si>
  <si>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</si>
  <si>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</si>
  <si>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</si>
  <si>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</si>
  <si>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</si>
  <si>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</si>
  <si>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</si>
  <si>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</si>
  <si>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</si>
  <si>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</si>
  <si>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</si>
  <si>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</si>
  <si>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</si>
  <si>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</si>
  <si>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</si>
  <si>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</si>
  <si>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</si>
  <si>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</si>
  <si>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</si>
  <si>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</si>
  <si>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</si>
  <si>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</si>
  <si>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</si>
  <si>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</si>
  <si>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</si>
  <si>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</si>
  <si>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</si>
  <si>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</si>
  <si>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</si>
  <si>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</si>
  <si>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</si>
  <si>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</si>
  <si>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</si>
  <si>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</si>
  <si>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</si>
  <si>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</si>
  <si>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</si>
  <si>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</si>
  <si>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</si>
  <si>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</si>
  <si>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</si>
  <si>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</si>
  <si>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</si>
  <si>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</si>
  <si>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</si>
  <si>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</si>
  <si>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</si>
  <si>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</si>
  <si>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</si>
  <si>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</si>
  <si>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</si>
  <si>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</si>
  <si>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</si>
  <si>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</si>
  <si>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</si>
  <si>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</si>
  <si>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</si>
  <si>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</si>
  <si>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</si>
  <si>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</si>
  <si>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</si>
  <si>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</si>
  <si>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</si>
  <si>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</si>
  <si>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</si>
  <si>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</si>
  <si>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</si>
  <si>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</si>
  <si>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</si>
  <si>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</si>
  <si>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</si>
  <si>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</si>
  <si>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</si>
  <si>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</si>
  <si>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</si>
  <si>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</si>
  <si>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</si>
  <si>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</si>
  <si>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</si>
  <si>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</si>
  <si>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</si>
  <si>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</si>
  <si>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</si>
  <si>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</si>
  <si>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</si>
  <si>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</si>
  <si>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</si>
  <si>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</si>
  <si>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</si>
  <si>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</si>
  <si>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</si>
  <si>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</si>
  <si>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</si>
  <si>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</si>
  <si>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</si>
  <si>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</si>
  <si>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</si>
  <si>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</si>
  <si>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</si>
  <si>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</si>
  <si>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</si>
  <si>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</si>
  <si>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</si>
  <si>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</si>
  <si>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</si>
  <si>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</si>
  <si>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</si>
  <si>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</si>
  <si>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</si>
  <si>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</si>
  <si>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</si>
  <si>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</si>
  <si>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</si>
  <si>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</si>
  <si>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</si>
  <si>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</si>
  <si>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</si>
  <si>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</si>
  <si>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</si>
  <si>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</si>
  <si>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</si>
  <si>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</si>
  <si>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</si>
  <si>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</si>
  <si>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</si>
  <si>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</si>
  <si>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</si>
  <si>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</si>
  <si>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</si>
  <si>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</si>
  <si>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</si>
  <si>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</si>
  <si>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</si>
  <si>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</si>
  <si>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</si>
  <si>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</si>
  <si>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</si>
  <si>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</si>
  <si>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</si>
  <si>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</si>
  <si>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</si>
  <si>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</si>
  <si>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</si>
  <si>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</si>
  <si>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</si>
  <si>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</si>
  <si>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</si>
  <si>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</si>
  <si>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</si>
  <si>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</si>
  <si>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</si>
  <si>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</si>
  <si>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</si>
  <si>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</si>
  <si>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</si>
  <si>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</si>
  <si>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</si>
  <si>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</si>
  <si>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</si>
  <si>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</si>
  <si>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</si>
  <si>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</si>
  <si>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</si>
  <si>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</si>
  <si>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</si>
  <si>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</si>
  <si>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</si>
  <si>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</si>
  <si>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</si>
  <si>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</si>
  <si>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</si>
  <si>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</si>
  <si>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</si>
  <si>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</si>
  <si>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</si>
  <si>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</si>
  <si>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</si>
  <si>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</si>
  <si>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</si>
  <si>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</si>
  <si>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</si>
  <si>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</si>
  <si>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</si>
  <si>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</si>
  <si>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</si>
  <si>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</si>
  <si>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</si>
  <si>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</si>
  <si>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</si>
  <si>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</si>
  <si>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</si>
  <si>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</si>
  <si>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</si>
  <si>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</si>
  <si>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</si>
  <si>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</si>
  <si>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</si>
  <si>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</si>
  <si>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</si>
  <si>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</si>
  <si>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</si>
  <si>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</si>
  <si>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</si>
  <si>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</si>
  <si>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</si>
  <si>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</si>
  <si>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</si>
  <si>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</si>
  <si>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</si>
  <si>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</si>
  <si>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</si>
  <si>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</si>
  <si>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</si>
  <si>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</si>
  <si>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</si>
  <si>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</si>
  <si>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</si>
  <si>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</si>
  <si>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</si>
  <si>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</si>
  <si>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</si>
  <si>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</si>
  <si>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</si>
  <si>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</si>
  <si>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</si>
  <si>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</si>
  <si>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</si>
  <si>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</si>
  <si>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</si>
  <si>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</si>
  <si>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</si>
  <si>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</si>
  <si>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</si>
  <si>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</si>
  <si>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</si>
  <si>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</si>
  <si>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</si>
  <si>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</si>
  <si>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</si>
  <si>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</si>
  <si>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</si>
  <si>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</si>
  <si>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</si>
  <si>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</si>
  <si>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</si>
  <si>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</si>
  <si>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</si>
  <si>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</si>
  <si>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</si>
  <si>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</si>
  <si>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</si>
  <si>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</si>
  <si>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</si>
  <si>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</si>
  <si>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</si>
  <si>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</si>
  <si>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</si>
  <si>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</si>
  <si>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</si>
  <si>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</si>
  <si>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</si>
  <si>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</si>
  <si>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</si>
  <si>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</si>
  <si>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</si>
  <si>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</si>
  <si>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</si>
  <si>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</si>
  <si>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</si>
  <si>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</si>
  <si>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</si>
  <si>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</si>
  <si>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</si>
  <si>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</si>
  <si>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</si>
  <si>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</si>
  <si>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</si>
  <si>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</si>
  <si>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</si>
  <si>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</si>
  <si>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</si>
  <si>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</si>
  <si>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</si>
  <si>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</si>
  <si>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</si>
  <si>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</si>
  <si>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</si>
  <si>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</si>
  <si>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</si>
  <si>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</si>
  <si>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</si>
  <si>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</si>
  <si>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</si>
  <si>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</si>
  <si>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</si>
  <si>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</si>
  <si>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</si>
  <si>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</si>
  <si>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</si>
  <si>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</si>
  <si>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</si>
  <si>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</si>
  <si>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</si>
  <si>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</si>
  <si>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</si>
  <si>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</si>
  <si>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</si>
  <si>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</si>
  <si>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</si>
  <si>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</si>
  <si>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</si>
  <si>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</si>
  <si>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</si>
  <si>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</si>
  <si>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</si>
  <si>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</si>
  <si>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</si>
  <si>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</si>
  <si>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</si>
  <si>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</si>
  <si>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</si>
  <si>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</si>
  <si>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</si>
  <si>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</si>
  <si>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</si>
  <si>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</si>
  <si>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</si>
  <si>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</si>
  <si>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</si>
  <si>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</si>
  <si>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</si>
  <si>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</si>
  <si>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</si>
  <si>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</si>
  <si>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</si>
  <si>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</si>
  <si>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</si>
  <si>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</si>
  <si>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</si>
  <si>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</si>
  <si>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</si>
  <si>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</si>
  <si>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</si>
  <si>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</si>
  <si>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</si>
  <si>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</si>
  <si>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</si>
  <si>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</si>
  <si>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</si>
  <si>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</si>
  <si>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</si>
  <si>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</si>
  <si>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</si>
  <si>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</si>
  <si>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</si>
  <si>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</si>
  <si>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</si>
  <si>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</si>
  <si>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</si>
  <si>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</si>
  <si>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</si>
  <si>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</si>
  <si>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</si>
  <si>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</si>
  <si>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</si>
  <si>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</si>
  <si>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</si>
  <si>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</si>
  <si>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</si>
  <si>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</si>
  <si>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</si>
  <si>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</si>
  <si>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</si>
  <si>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</si>
  <si>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</si>
  <si>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</si>
  <si>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</si>
  <si>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</si>
  <si>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</si>
  <si>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</si>
  <si>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</si>
  <si>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</si>
  <si>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</si>
  <si>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</si>
  <si>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</si>
  <si>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</si>
  <si>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</si>
  <si>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</si>
  <si>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</si>
  <si>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</si>
  <si>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</si>
  <si>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</si>
  <si>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</si>
  <si>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</si>
  <si>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</si>
  <si>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</si>
  <si>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</si>
  <si>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</si>
  <si>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</si>
  <si>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</si>
  <si>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</si>
  <si>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</si>
  <si>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</si>
  <si>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</si>
  <si>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</si>
  <si>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</si>
  <si>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</si>
  <si>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</si>
  <si>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</si>
  <si>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</si>
  <si>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</si>
  <si>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</si>
  <si>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</si>
  <si>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</si>
  <si>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</si>
  <si>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</si>
  <si>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</si>
  <si>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</si>
  <si>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</si>
  <si>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</si>
  <si>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</si>
  <si>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</si>
  <si>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</si>
  <si>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</si>
  <si>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</si>
  <si>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</si>
  <si>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</si>
  <si>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</si>
  <si>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</si>
  <si>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</si>
  <si>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</si>
  <si>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</si>
  <si>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</si>
  <si>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</si>
  <si>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</si>
  <si>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</si>
  <si>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</si>
  <si>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</si>
  <si>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</si>
  <si>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</si>
  <si>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</si>
  <si>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</si>
  <si>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</si>
  <si>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</si>
  <si>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</si>
  <si>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</si>
  <si>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</si>
  <si>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</si>
  <si>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</si>
  <si>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</si>
  <si>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</si>
  <si>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</si>
  <si>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</si>
  <si>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</si>
  <si>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</si>
  <si>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</si>
  <si>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</si>
  <si>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</si>
  <si>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</si>
  <si>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</si>
  <si>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</si>
  <si>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</si>
  <si>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</si>
  <si>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</si>
  <si>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</si>
  <si>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</si>
  <si>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</si>
  <si>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</si>
  <si>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</si>
  <si>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</si>
  <si>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</si>
  <si>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</si>
  <si>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</si>
  <si>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</si>
  <si>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</si>
  <si>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</si>
  <si>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</si>
  <si>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</si>
  <si>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</si>
  <si>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</si>
  <si>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</si>
  <si>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</si>
  <si>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</si>
  <si>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</si>
  <si>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</si>
  <si>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</si>
  <si>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</si>
  <si>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</si>
  <si>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</si>
  <si>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</si>
  <si>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</si>
  <si>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</si>
  <si>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</si>
  <si>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</si>
  <si>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</si>
  <si>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</si>
  <si>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</si>
  <si>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</si>
  <si>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</si>
  <si>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</si>
  <si>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</si>
  <si>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</si>
  <si>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</si>
  <si>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</si>
  <si>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</si>
  <si>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</si>
  <si>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</si>
  <si>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</si>
  <si>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</si>
  <si>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</si>
  <si>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</si>
  <si>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</si>
  <si>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</si>
  <si>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</si>
  <si>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</si>
  <si>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</si>
  <si>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</si>
  <si>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</si>
  <si>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</si>
  <si>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</si>
  <si>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</si>
  <si>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</si>
  <si>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</si>
  <si>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</si>
  <si>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</si>
  <si>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</si>
  <si>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</si>
  <si>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</si>
  <si>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</si>
  <si>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</si>
  <si>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</si>
  <si>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</si>
  <si>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</si>
  <si>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</si>
  <si>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</si>
  <si>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</si>
  <si>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</si>
  <si>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</si>
  <si>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</si>
  <si>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</si>
  <si>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</si>
  <si>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</si>
  <si>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</si>
  <si>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</si>
  <si>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</si>
  <si>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</si>
  <si>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</si>
  <si>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</si>
  <si>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</si>
  <si>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</si>
  <si>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</si>
  <si>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</si>
  <si>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</si>
  <si>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</si>
  <si>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</si>
  <si>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</si>
  <si>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</si>
  <si>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</si>
  <si>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</si>
  <si>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</si>
  <si>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</si>
  <si>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</si>
  <si>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</si>
  <si>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</si>
  <si>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</si>
  <si>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</si>
  <si>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</si>
  <si>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</si>
  <si>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</si>
  <si>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</si>
  <si>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</si>
  <si>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</si>
  <si>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</si>
  <si>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</si>
  <si>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</si>
  <si>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</si>
  <si>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</si>
  <si>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</si>
  <si>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</si>
  <si>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</si>
  <si>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</si>
  <si>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</si>
  <si>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</si>
  <si>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</si>
  <si>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</si>
  <si>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</si>
  <si>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</si>
  <si>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</si>
  <si>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</si>
  <si>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</si>
  <si>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</si>
  <si>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</si>
  <si>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</si>
  <si>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</si>
  <si>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</si>
  <si>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</si>
  <si>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</si>
  <si>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</si>
  <si>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</si>
  <si>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</si>
  <si>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</si>
  <si>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</si>
  <si>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</si>
  <si>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</si>
  <si>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</si>
  <si>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</si>
  <si>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</si>
  <si>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</si>
  <si>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</si>
  <si>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</si>
  <si>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</si>
  <si>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</si>
  <si>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</si>
  <si>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</si>
  <si>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</si>
  <si>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</si>
  <si>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</si>
  <si>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</si>
  <si>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</si>
  <si>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</si>
  <si>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</si>
  <si>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</si>
  <si>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</si>
  <si>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</si>
  <si>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</si>
  <si>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</si>
  <si>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</si>
  <si>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</si>
  <si>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</si>
  <si>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</si>
  <si>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</si>
  <si>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</si>
  <si>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</si>
  <si>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</si>
  <si>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</si>
  <si>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</si>
  <si>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</si>
  <si>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</si>
  <si>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</si>
  <si>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</si>
  <si>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</si>
  <si>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</si>
  <si>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</si>
  <si>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</si>
  <si>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</si>
  <si>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</si>
  <si>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</si>
  <si>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</si>
  <si>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</si>
  <si>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</si>
  <si>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</si>
  <si>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</si>
  <si>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</si>
  <si>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</si>
  <si>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</si>
  <si>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</si>
  <si>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</si>
  <si>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</si>
  <si>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</si>
  <si>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</si>
  <si>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</si>
  <si>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</si>
  <si>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</si>
  <si>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</si>
  <si>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</si>
  <si>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</si>
  <si>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</si>
  <si>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</si>
  <si>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</si>
  <si>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</si>
  <si>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</si>
  <si>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</si>
  <si>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</si>
  <si>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</si>
  <si>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</si>
  <si>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</si>
  <si>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</si>
  <si>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</si>
  <si>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</si>
  <si>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</si>
  <si>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</si>
  <si>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</si>
  <si>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</si>
  <si>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</si>
  <si>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</si>
  <si>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</si>
  <si>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</si>
  <si>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</si>
  <si>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</si>
  <si>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</si>
  <si>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</si>
  <si>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</si>
  <si>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</si>
  <si>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</si>
  <si>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</si>
  <si>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</si>
  <si>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</si>
  <si>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</si>
  <si>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</si>
  <si>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</si>
  <si>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</si>
  <si>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</si>
  <si>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</si>
  <si>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</si>
  <si>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</si>
  <si>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</si>
  <si>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</si>
  <si>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</si>
  <si>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</si>
  <si>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</si>
  <si>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</si>
  <si>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</si>
  <si>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</si>
  <si>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</si>
  <si>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</si>
  <si>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</si>
  <si>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</si>
  <si>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</si>
  <si>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</si>
  <si>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</si>
  <si>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</si>
  <si>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</si>
  <si>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</si>
  <si>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</si>
  <si>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</si>
  <si>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</si>
  <si>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</si>
  <si>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</si>
  <si>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</si>
  <si>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</si>
  <si>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</si>
  <si>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</si>
  <si>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</si>
  <si>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</si>
  <si>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</si>
  <si>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</si>
  <si>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</si>
  <si>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</si>
  <si>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</si>
  <si>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</si>
  <si>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</si>
  <si>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</si>
  <si>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</si>
  <si>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</si>
  <si>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</si>
  <si>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</si>
  <si>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</si>
  <si>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</si>
  <si>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</si>
  <si>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</si>
  <si>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</si>
  <si>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</si>
  <si>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</si>
  <si>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</si>
  <si>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</si>
  <si>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</si>
  <si>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</si>
  <si>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</si>
  <si>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</si>
  <si>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</si>
  <si>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</si>
  <si>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</si>
  <si>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</si>
  <si>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</si>
  <si>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</si>
  <si>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</si>
  <si>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</si>
  <si>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</si>
  <si>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</si>
  <si>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</si>
  <si>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</si>
  <si>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</si>
  <si>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</si>
  <si>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</si>
  <si>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</si>
  <si>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</si>
  <si>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</si>
  <si>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</si>
  <si>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</si>
  <si>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</si>
  <si>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</si>
  <si>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</si>
  <si>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</si>
  <si>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</si>
  <si>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</si>
  <si>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</si>
  <si>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</si>
  <si>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</si>
  <si>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</si>
  <si>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</si>
  <si>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</si>
  <si>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</si>
  <si>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</si>
  <si>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</si>
  <si>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</si>
  <si>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</si>
  <si>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</si>
  <si>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</si>
  <si>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</si>
  <si>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</si>
  <si>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</si>
  <si>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</si>
  <si>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</si>
  <si>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</si>
  <si>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</si>
  <si>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</si>
  <si>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</si>
  <si>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</si>
  <si>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</si>
  <si>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</si>
  <si>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</si>
  <si>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</si>
  <si>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</si>
  <si>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</si>
  <si>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</si>
  <si>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</si>
  <si>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</si>
  <si>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</si>
  <si>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</si>
  <si>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</si>
  <si>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</si>
  <si>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</si>
  <si>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</si>
  <si>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</si>
  <si>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</si>
  <si>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</si>
  <si>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</si>
  <si>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</si>
  <si>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</si>
  <si>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</si>
  <si>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</si>
  <si>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</si>
  <si>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</si>
  <si>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</si>
  <si>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</si>
  <si>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</si>
  <si>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</si>
  <si>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</si>
  <si>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</si>
  <si>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</si>
  <si>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</si>
  <si>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</si>
  <si>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</si>
  <si>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</si>
  <si>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</si>
  <si>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</si>
  <si>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</si>
  <si>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</si>
  <si>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</si>
  <si>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</si>
  <si>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</si>
  <si>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</si>
  <si>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</si>
  <si>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</si>
  <si>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</si>
  <si>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</si>
  <si>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</si>
  <si>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</si>
  <si>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</si>
  <si>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</si>
  <si>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</si>
  <si>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</si>
  <si>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</si>
  <si>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</si>
  <si>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</si>
  <si>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</si>
  <si>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</si>
  <si>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</si>
  <si>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</si>
  <si>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</si>
  <si>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</si>
  <si>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</si>
  <si>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</si>
  <si>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</si>
  <si>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</si>
  <si>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</si>
  <si>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</si>
  <si>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</si>
  <si>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</si>
  <si>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</si>
  <si>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</si>
  <si>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</si>
  <si>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</si>
  <si>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</si>
  <si>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</si>
  <si>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</si>
  <si>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</si>
  <si>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</si>
  <si>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</si>
  <si>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</si>
  <si>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</si>
  <si>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</si>
  <si>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</si>
  <si>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</si>
  <si>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</si>
  <si>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</si>
  <si>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</si>
  <si>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</si>
  <si>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</si>
  <si>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</si>
  <si>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</si>
  <si>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</si>
  <si>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</si>
  <si>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</si>
  <si>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</si>
  <si>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</si>
  <si>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</si>
  <si>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</si>
  <si>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</si>
  <si>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</si>
  <si>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</si>
  <si>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</si>
  <si>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</si>
  <si>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</si>
  <si>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</si>
  <si>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</si>
  <si>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</si>
  <si>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</si>
  <si>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</si>
  <si>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</si>
  <si>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</si>
  <si>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</si>
  <si>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</si>
  <si>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</si>
  <si>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</si>
  <si>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</si>
  <si>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</si>
  <si>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</si>
  <si>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</si>
  <si>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</si>
  <si>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</si>
  <si>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</si>
  <si>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</si>
  <si>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</si>
  <si>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</si>
  <si>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</si>
  <si>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</si>
  <si>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</si>
  <si>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</si>
  <si>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</si>
  <si>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</si>
  <si>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</si>
  <si>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</si>
  <si>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</si>
  <si>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</si>
  <si>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</si>
  <si>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</si>
  <si>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</si>
  <si>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</si>
  <si>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</si>
  <si>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</si>
  <si>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</si>
  <si>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</si>
  <si>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</si>
  <si>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</si>
  <si>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</si>
  <si>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</si>
  <si>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</si>
  <si>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</si>
  <si>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</si>
  <si>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</si>
  <si>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</si>
  <si>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</si>
  <si>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</si>
  <si>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</si>
  <si>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</si>
  <si>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</si>
  <si>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</si>
  <si>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</si>
  <si>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</si>
  <si>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</si>
  <si>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</si>
  <si>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</si>
  <si>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</si>
  <si>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</si>
  <si>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</si>
  <si>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</si>
  <si>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</si>
  <si>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</si>
  <si>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</si>
  <si>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</si>
  <si>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</si>
  <si>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</si>
  <si>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</si>
  <si>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</si>
  <si>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</si>
  <si>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</si>
  <si>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</si>
  <si>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</si>
  <si>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</si>
  <si>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</si>
  <si>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</si>
  <si>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</si>
  <si>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</si>
  <si>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</si>
  <si>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</si>
  <si>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</si>
  <si>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</si>
  <si>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</si>
  <si>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</si>
  <si>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</si>
  <si>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</si>
  <si>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</si>
  <si>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</si>
  <si>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</si>
  <si>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</si>
  <si>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</si>
  <si>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</si>
  <si>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</si>
  <si>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</si>
  <si>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</si>
  <si>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</si>
  <si>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</si>
  <si>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</si>
  <si>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</si>
  <si>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</si>
  <si>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</si>
  <si>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</si>
  <si>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</si>
  <si>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</si>
  <si>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</si>
  <si>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</si>
  <si>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</si>
  <si>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</si>
  <si>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</si>
  <si>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</si>
  <si>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</si>
  <si>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</si>
  <si>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</si>
  <si>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</si>
  <si>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</si>
  <si>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</si>
  <si>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</si>
  <si>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</si>
  <si>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</si>
  <si>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</si>
  <si>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</si>
  <si>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</si>
  <si>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</si>
  <si>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</si>
  <si>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</si>
  <si>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</si>
  <si>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</si>
  <si>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</si>
  <si>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</si>
  <si>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</si>
  <si>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</si>
  <si>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</si>
  <si>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</si>
  <si>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</si>
  <si>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</si>
  <si>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</si>
  <si>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</si>
  <si>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</si>
  <si>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</si>
  <si>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</si>
  <si>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</si>
  <si>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</si>
  <si>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</si>
  <si>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</si>
  <si>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</si>
  <si>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</si>
  <si>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</si>
  <si>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</si>
  <si>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</si>
  <si>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</si>
  <si>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</si>
  <si>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</si>
  <si>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</si>
  <si>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</si>
  <si>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</si>
  <si>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</si>
  <si>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</si>
  <si>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</si>
  <si>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</si>
  <si>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</si>
  <si>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</si>
  <si>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</si>
  <si>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</si>
  <si>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</si>
  <si>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</si>
  <si>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</si>
  <si>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</si>
  <si>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</si>
  <si>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</si>
  <si>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</si>
  <si>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</si>
  <si>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</si>
  <si>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</si>
  <si>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</si>
  <si>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</si>
  <si>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</si>
  <si>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</si>
  <si>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</si>
  <si>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</si>
  <si>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</si>
  <si>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</si>
  <si>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</si>
  <si>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</si>
  <si>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</si>
  <si>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</si>
  <si>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</si>
  <si>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</si>
  <si>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</si>
  <si>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</si>
  <si>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</si>
  <si>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</si>
  <si>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</si>
  <si>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</si>
  <si>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</si>
  <si>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</si>
  <si>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</si>
  <si>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</si>
  <si>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</si>
  <si>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</si>
  <si>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</si>
  <si>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</si>
  <si>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</si>
  <si>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</si>
  <si>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</si>
  <si>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</si>
  <si>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</si>
  <si>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</si>
  <si>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</si>
  <si>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</si>
  <si>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</si>
  <si>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</si>
  <si>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</si>
  <si>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</si>
  <si>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</si>
  <si>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</si>
  <si>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</si>
  <si>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</si>
  <si>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</si>
  <si>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</si>
  <si>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</si>
  <si>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</si>
  <si>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</si>
  <si>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</si>
  <si>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</si>
  <si>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</si>
  <si>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</si>
  <si>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</si>
  <si>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</si>
  <si>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</si>
  <si>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</si>
  <si>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</si>
  <si>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</si>
  <si>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</si>
  <si>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</si>
  <si>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</si>
  <si>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</si>
  <si>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</si>
  <si>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</si>
  <si>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</si>
  <si>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</si>
  <si>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</si>
  <si>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</si>
  <si>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</si>
  <si>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</si>
  <si>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</si>
  <si>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</si>
  <si>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</si>
  <si>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</si>
  <si>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</si>
  <si>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</si>
  <si>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</si>
  <si>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</si>
  <si>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</si>
  <si>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</si>
  <si>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</si>
  <si>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</si>
  <si>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</si>
  <si>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</si>
  <si>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</si>
  <si>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</si>
  <si>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</si>
  <si>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</si>
  <si>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</si>
  <si>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</si>
  <si>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</si>
  <si>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</si>
  <si>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</si>
  <si>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</si>
  <si>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</si>
  <si>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</si>
  <si>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</si>
  <si>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</si>
  <si>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</si>
  <si>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</si>
  <si>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</si>
  <si>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</si>
  <si>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</si>
  <si>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</si>
  <si>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</si>
  <si>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</si>
  <si>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</si>
  <si>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</si>
  <si>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</si>
  <si>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</si>
  <si>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</si>
  <si>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</si>
  <si>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</si>
  <si>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</si>
  <si>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</si>
  <si>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</si>
  <si>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</si>
  <si>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</si>
  <si>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</si>
  <si>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</si>
  <si>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</si>
  <si>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</si>
  <si>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</si>
  <si>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</si>
  <si>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</si>
  <si>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</si>
  <si>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</si>
  <si>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</si>
  <si>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</si>
  <si>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</si>
  <si>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</si>
  <si>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</si>
  <si>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</si>
  <si>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</si>
  <si>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</si>
  <si>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</si>
  <si>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</si>
  <si>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</si>
  <si>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</si>
  <si>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</si>
  <si>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</si>
  <si>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</si>
  <si>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</si>
  <si>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</si>
  <si>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</si>
  <si>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</si>
  <si>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</si>
  <si>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</si>
  <si>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</si>
  <si>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</si>
  <si>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</si>
  <si>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</si>
  <si>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</si>
  <si>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</si>
  <si>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</si>
  <si>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</si>
  <si>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</si>
  <si>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</si>
  <si>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</si>
  <si>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</si>
  <si>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</si>
  <si>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</si>
  <si>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</si>
  <si>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</si>
  <si>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</si>
  <si>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</si>
  <si>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</si>
  <si>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</si>
  <si>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</si>
  <si>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</si>
  <si>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</si>
  <si>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</si>
  <si>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</si>
  <si>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</si>
  <si>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</si>
  <si>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</si>
  <si>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</si>
  <si>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</si>
  <si>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</si>
  <si>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</si>
  <si>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</si>
  <si>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</si>
  <si>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</si>
  <si>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</si>
  <si>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</si>
  <si>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</si>
  <si>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</si>
  <si>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</si>
  <si>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</si>
  <si>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</si>
  <si>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</si>
  <si>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</si>
  <si>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</si>
  <si>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</si>
  <si>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</si>
  <si>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</si>
  <si>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</si>
  <si>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</si>
  <si>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</si>
  <si>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</si>
  <si>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</si>
  <si>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</si>
  <si>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</si>
  <si>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</si>
  <si>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</si>
  <si>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</si>
  <si>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</si>
  <si>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</si>
  <si>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</si>
  <si>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</si>
  <si>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</si>
  <si>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</si>
  <si>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</si>
  <si>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</si>
  <si>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</si>
  <si>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</si>
  <si>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</si>
  <si>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</si>
  <si>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</si>
  <si>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</si>
  <si>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</si>
  <si>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</si>
  <si>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</si>
  <si>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</si>
  <si>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</si>
  <si>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</si>
  <si>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</si>
  <si>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</si>
  <si>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</si>
  <si>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</si>
  <si>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</si>
  <si>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</si>
  <si>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</si>
  <si>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</si>
  <si>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</si>
  <si>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</si>
  <si>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</si>
  <si>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</si>
  <si>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</si>
  <si>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</si>
  <si>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</si>
  <si>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</si>
  <si>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</si>
  <si>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</si>
  <si>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</si>
  <si>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</si>
  <si>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</si>
  <si>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</si>
  <si>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</si>
  <si>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</si>
  <si>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</si>
  <si>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</si>
  <si>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</si>
  <si>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</si>
  <si>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</si>
  <si>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</si>
  <si>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</si>
  <si>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</si>
  <si>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</si>
  <si>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</si>
  <si>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</si>
  <si>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</si>
  <si>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</si>
  <si>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</si>
  <si>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</si>
  <si>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</si>
  <si>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</si>
  <si>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</si>
  <si>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</si>
  <si>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</si>
  <si>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</si>
  <si>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</si>
  <si>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</si>
  <si>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</si>
  <si>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</si>
  <si>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</si>
  <si>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</si>
  <si>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</si>
  <si>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</si>
  <si>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</si>
  <si>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</si>
  <si>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</si>
  <si>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</si>
  <si>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</si>
  <si>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</si>
  <si>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</si>
  <si>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</si>
  <si>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</si>
  <si>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</si>
  <si>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</si>
  <si>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</si>
  <si>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</si>
  <si>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</si>
  <si>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</si>
  <si>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</si>
  <si>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</si>
  <si>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</si>
  <si>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</si>
  <si>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</si>
  <si>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</si>
  <si>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</si>
  <si>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</si>
  <si>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</si>
  <si>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</si>
  <si>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</si>
  <si>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</si>
  <si>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</si>
  <si>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</si>
  <si>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</si>
  <si>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</si>
  <si>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</si>
  <si>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</si>
  <si>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</si>
  <si>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</si>
  <si>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</si>
  <si>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</si>
  <si>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</si>
  <si>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</si>
  <si>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</si>
  <si>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</si>
  <si>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</si>
  <si>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</si>
  <si>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</si>
  <si>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</si>
  <si>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</si>
  <si>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</si>
  <si>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</si>
  <si>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</si>
  <si>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</si>
  <si>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</si>
  <si>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</si>
  <si>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</si>
  <si>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</si>
  <si>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</si>
  <si>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</si>
  <si>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</si>
  <si>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</si>
  <si>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</si>
  <si>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</si>
  <si>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</si>
  <si>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</si>
  <si>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</si>
  <si>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</si>
  <si>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</si>
  <si>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</si>
  <si>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</si>
  <si>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</si>
  <si>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</si>
  <si>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</si>
  <si>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</si>
  <si>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</si>
  <si>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</si>
  <si>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</si>
  <si>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</si>
  <si>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</si>
  <si>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</si>
  <si>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</si>
  <si>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</si>
  <si>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</si>
  <si>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</si>
  <si>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</si>
  <si>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</si>
  <si>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</si>
  <si>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</si>
  <si>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</si>
  <si>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</si>
  <si>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</si>
  <si>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</si>
  <si>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</si>
  <si>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</si>
  <si>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</si>
  <si>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</si>
  <si>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</si>
  <si>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</si>
  <si>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</si>
  <si>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</si>
  <si>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</si>
  <si>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</si>
  <si>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</si>
  <si>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</si>
  <si>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</si>
  <si>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</si>
  <si>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</si>
  <si>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</si>
  <si>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</si>
  <si>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</si>
  <si>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</si>
  <si>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</si>
  <si>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</si>
  <si>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</si>
  <si>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</si>
  <si>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</si>
  <si>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</si>
  <si>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</si>
  <si>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</si>
  <si>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</si>
  <si>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</si>
  <si>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</si>
  <si>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</si>
  <si>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</si>
  <si>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</si>
  <si>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</si>
  <si>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</si>
  <si>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</si>
  <si>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</si>
  <si>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</si>
  <si>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</si>
  <si>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</si>
  <si>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</si>
  <si>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</si>
  <si>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</si>
  <si>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</si>
  <si>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</si>
  <si>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</si>
  <si>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</si>
  <si>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</si>
  <si>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</si>
  <si>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</si>
  <si>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</si>
  <si>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</si>
  <si>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</si>
  <si>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</si>
  <si>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</si>
  <si>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</si>
  <si>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</si>
  <si>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</si>
  <si>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</si>
  <si>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</si>
  <si>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</si>
  <si>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</si>
  <si>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</si>
  <si>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</si>
  <si>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</si>
  <si>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</si>
  <si>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</si>
  <si>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</si>
  <si>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</si>
  <si>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</si>
  <si>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</si>
  <si>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</si>
  <si>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</si>
  <si>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</si>
  <si>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</si>
  <si>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</si>
  <si>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</si>
  <si>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</si>
  <si>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</si>
  <si>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</si>
  <si>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</si>
  <si>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</si>
  <si>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</si>
  <si>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</si>
  <si>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</si>
  <si>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</si>
  <si>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</si>
  <si>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</si>
  <si>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</si>
  <si>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</si>
  <si>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</si>
  <si>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</si>
  <si>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</si>
  <si>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</si>
  <si>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</si>
  <si>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</si>
  <si>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</si>
  <si>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</si>
  <si>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</si>
  <si>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</si>
  <si>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</si>
  <si>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</si>
  <si>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</si>
  <si>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</si>
  <si>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</si>
  <si>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</si>
  <si>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</si>
  <si>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</si>
  <si>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</si>
  <si>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</si>
  <si>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</si>
  <si>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</si>
  <si>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</si>
  <si>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</si>
  <si>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</si>
  <si>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</si>
  <si>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</si>
  <si>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</si>
  <si>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</si>
  <si>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</si>
  <si>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</si>
  <si>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</si>
  <si>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</si>
  <si>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</si>
  <si>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</si>
  <si>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</si>
  <si>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</si>
  <si>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</si>
  <si>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</si>
  <si>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</si>
  <si>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</si>
  <si>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</si>
  <si>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</si>
  <si>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</si>
  <si>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</si>
  <si>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</si>
  <si>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</si>
  <si>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</si>
  <si>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</si>
  <si>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</si>
  <si>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</si>
  <si>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</si>
  <si>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</si>
  <si>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</si>
  <si>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</si>
  <si>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</si>
  <si>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</si>
  <si>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</si>
  <si>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</si>
  <si>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</si>
  <si>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</si>
  <si>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</si>
  <si>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</si>
  <si>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</si>
  <si>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</si>
  <si>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</si>
  <si>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</si>
  <si>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</si>
  <si>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</si>
  <si>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</si>
  <si>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</si>
  <si>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</si>
  <si>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</si>
  <si>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</si>
  <si>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</si>
  <si>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</si>
  <si>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</si>
  <si>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</si>
  <si>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</si>
  <si>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</si>
  <si>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</si>
  <si>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</si>
  <si>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</si>
  <si>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</si>
  <si>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</si>
  <si>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</si>
  <si>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</si>
  <si>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</si>
  <si>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</si>
  <si>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</si>
  <si>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</si>
  <si>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</si>
  <si>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</si>
  <si>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</si>
  <si>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</si>
  <si>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</si>
  <si>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</si>
  <si>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</si>
  <si>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</si>
  <si>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</si>
  <si>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</si>
  <si>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</si>
  <si>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</si>
  <si>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</si>
  <si>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</si>
  <si>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</si>
  <si>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</si>
  <si>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</si>
  <si>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</si>
  <si>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</si>
  <si>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</si>
  <si>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</si>
  <si>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</si>
  <si>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</si>
  <si>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</si>
  <si>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</si>
  <si>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</si>
  <si>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</si>
  <si>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</si>
  <si>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</si>
  <si>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</si>
  <si>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</si>
  <si>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</si>
  <si>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</si>
  <si>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</si>
  <si>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</si>
  <si>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</si>
  <si>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</si>
  <si>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</si>
  <si>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</si>
  <si>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</si>
  <si>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</si>
  <si>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</si>
  <si>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</si>
  <si>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</si>
  <si>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</si>
  <si>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</si>
  <si>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</si>
  <si>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</si>
  <si>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</si>
  <si>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</si>
  <si>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</si>
  <si>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</si>
  <si>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</si>
  <si>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</si>
  <si>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</si>
  <si>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</si>
  <si>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</si>
  <si>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</si>
  <si>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</si>
  <si>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</si>
  <si>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</si>
  <si>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</si>
  <si>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</si>
  <si>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</si>
  <si>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</si>
  <si>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</si>
  <si>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</si>
  <si>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</si>
  <si>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</si>
  <si>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</si>
  <si>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</si>
  <si>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</si>
  <si>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</si>
  <si>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</si>
  <si>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</si>
  <si>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</si>
  <si>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</si>
  <si>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</si>
  <si>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</si>
  <si>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</si>
  <si>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</si>
  <si>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</si>
  <si>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</si>
  <si>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</si>
  <si>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</si>
  <si>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</si>
  <si>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</si>
  <si>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</si>
  <si>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</si>
  <si>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</si>
  <si>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</si>
  <si>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</si>
  <si>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</si>
  <si>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</si>
  <si>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</si>
  <si>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</si>
  <si>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</si>
  <si>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</si>
  <si>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</si>
  <si>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</si>
  <si>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</si>
  <si>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</si>
  <si>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</si>
  <si>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</si>
  <si>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</si>
  <si>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</si>
  <si>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</si>
  <si>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</si>
  <si>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</si>
  <si>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</si>
  <si>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</si>
  <si>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</si>
  <si>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</si>
  <si>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</si>
  <si>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</si>
  <si>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</si>
  <si>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</si>
  <si>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</si>
  <si>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</si>
  <si>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</si>
  <si>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</si>
  <si>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</si>
  <si>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</si>
  <si>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</si>
  <si>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</si>
  <si>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</si>
  <si>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</si>
  <si>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</si>
  <si>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</si>
  <si>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</si>
  <si>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</si>
  <si>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</si>
  <si>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</si>
  <si>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</si>
  <si>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</si>
  <si>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</si>
  <si>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</si>
  <si>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</si>
  <si>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</si>
  <si>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</si>
  <si>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</si>
  <si>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</si>
  <si>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</si>
  <si>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</si>
  <si>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</si>
  <si>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</si>
  <si>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</si>
  <si>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</si>
  <si>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</si>
  <si>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</si>
  <si>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</si>
  <si>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</si>
  <si>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</si>
  <si>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</si>
  <si>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</si>
  <si>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</si>
  <si>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</si>
  <si>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</si>
  <si>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</si>
  <si>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</si>
  <si>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</si>
  <si>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</si>
  <si>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</si>
  <si>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</si>
  <si>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</si>
  <si>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</si>
  <si>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</si>
  <si>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</si>
  <si>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</si>
  <si>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</si>
  <si>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</si>
  <si>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</si>
  <si>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</si>
  <si>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</si>
  <si>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</si>
  <si>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</si>
  <si>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</si>
  <si>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</si>
  <si>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</si>
  <si>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</si>
  <si>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</si>
  <si>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</si>
  <si>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</si>
  <si>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</si>
  <si>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</si>
  <si>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</si>
  <si>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</si>
  <si>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</si>
  <si>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</si>
  <si>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</si>
  <si>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</si>
  <si>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</si>
  <si>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</si>
  <si>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</si>
  <si>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</si>
  <si>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</si>
  <si>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</si>
  <si>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</si>
  <si>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</si>
  <si>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</si>
  <si>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</si>
  <si>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</si>
  <si>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</si>
  <si>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</si>
  <si>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</si>
  <si>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</si>
  <si>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</si>
  <si>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</si>
  <si>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</si>
  <si>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</si>
  <si>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</si>
  <si>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</si>
  <si>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</si>
  <si>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</si>
  <si>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</si>
  <si>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</si>
  <si>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</si>
  <si>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</si>
  <si>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</si>
  <si>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</si>
  <si>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</si>
  <si>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</si>
  <si>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</si>
  <si>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</si>
  <si>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</si>
  <si>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</si>
  <si>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</si>
  <si>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</si>
  <si>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</si>
  <si>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</si>
  <si>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</si>
  <si>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</si>
  <si>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</si>
  <si>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</si>
  <si>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</si>
  <si>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</si>
  <si>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</si>
  <si>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</si>
  <si>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</si>
  <si>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</si>
  <si>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</si>
  <si>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</si>
  <si>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</si>
  <si>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</si>
  <si>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</si>
  <si>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</si>
  <si>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</si>
  <si>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</si>
  <si>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</si>
  <si>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</si>
  <si>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</si>
  <si>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</si>
  <si>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</si>
  <si>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</si>
  <si>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</si>
  <si>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</si>
  <si>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</si>
  <si>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</si>
  <si>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</si>
  <si>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</si>
  <si>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</si>
  <si>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</si>
  <si>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</si>
  <si>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</si>
  <si>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</si>
  <si>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</si>
  <si>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</si>
  <si>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</si>
  <si>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</si>
  <si>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</si>
  <si>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</si>
  <si>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</si>
  <si>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</si>
  <si>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</si>
  <si>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</si>
  <si>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</si>
  <si>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</si>
  <si>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</si>
  <si>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</si>
  <si>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</si>
  <si>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</si>
  <si>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</si>
  <si>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</si>
  <si>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</si>
  <si>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</si>
  <si>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</si>
  <si>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</si>
  <si>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</si>
  <si>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</si>
  <si>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</si>
  <si>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</si>
  <si>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</si>
  <si>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</si>
  <si>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</si>
  <si>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</si>
  <si>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</si>
  <si>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</si>
  <si>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</si>
  <si>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</si>
  <si>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</si>
  <si>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</si>
  <si>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</si>
  <si>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</si>
  <si>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</si>
  <si>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</si>
  <si>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</si>
  <si>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</si>
  <si>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</si>
  <si>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</si>
  <si>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</si>
  <si>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</si>
  <si>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</si>
  <si>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</si>
  <si>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</si>
  <si>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</si>
  <si>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</si>
  <si>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</si>
  <si>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</si>
  <si>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</si>
  <si>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</si>
  <si>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</si>
  <si>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</si>
  <si>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</si>
  <si>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</si>
  <si>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</si>
  <si>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</si>
  <si>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</si>
  <si>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</si>
  <si>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</si>
  <si>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</si>
  <si>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</si>
  <si>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</si>
  <si>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</si>
  <si>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</si>
  <si>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</si>
  <si>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</si>
  <si>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</si>
  <si>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</si>
  <si>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</si>
  <si>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</si>
  <si>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</si>
  <si>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</si>
  <si>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</si>
  <si>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</si>
  <si>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</si>
  <si>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</si>
  <si>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</si>
  <si>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</si>
  <si>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</si>
  <si>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</si>
  <si>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</si>
  <si>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</si>
  <si>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</si>
  <si>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</si>
  <si>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</si>
  <si>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</si>
  <si>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</si>
  <si>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</si>
  <si>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</si>
  <si>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</si>
  <si>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</si>
  <si>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</si>
  <si>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</si>
  <si>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</si>
  <si>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</si>
  <si>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</si>
  <si>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</si>
  <si>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</si>
  <si>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</si>
  <si>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</si>
  <si>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</si>
  <si>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</si>
  <si>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</si>
  <si>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</si>
  <si>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</si>
  <si>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</si>
  <si>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</si>
  <si>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</si>
  <si>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</si>
  <si>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</si>
  <si>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</si>
  <si>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</si>
  <si>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</si>
  <si>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</si>
  <si>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</si>
  <si>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</si>
  <si>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</si>
  <si>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</si>
  <si>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</si>
  <si>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</si>
  <si>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</si>
  <si>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</si>
  <si>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</si>
  <si>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</si>
  <si>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</si>
  <si>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</si>
  <si>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</si>
  <si>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</si>
  <si>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</si>
  <si>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</si>
  <si>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</si>
  <si>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</si>
  <si>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</si>
  <si>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</si>
  <si>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</si>
  <si>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</si>
  <si>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</si>
  <si>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</si>
  <si>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</si>
  <si>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</si>
  <si>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</si>
  <si>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</si>
  <si>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</si>
  <si>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</si>
  <si>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</si>
  <si>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</si>
  <si>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</si>
  <si>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</si>
  <si>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</si>
  <si>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</si>
  <si>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</si>
  <si>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</si>
  <si>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</si>
  <si>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</si>
  <si>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</si>
  <si>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</si>
  <si>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</si>
  <si>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</si>
  <si>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</si>
  <si>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</si>
  <si>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</si>
  <si>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</si>
  <si>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</si>
  <si>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</si>
  <si>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</si>
  <si>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</si>
  <si>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</si>
  <si>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</si>
  <si>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</si>
  <si>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</si>
  <si>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</si>
  <si>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</si>
  <si>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</si>
  <si>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</si>
  <si>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</si>
  <si>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</si>
  <si>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</si>
  <si>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</si>
  <si>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</si>
  <si>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</si>
  <si>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</si>
  <si>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</si>
  <si>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</si>
  <si>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</si>
  <si>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</si>
  <si>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</si>
  <si>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</si>
  <si>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</si>
  <si>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</si>
  <si>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</si>
  <si>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</si>
  <si>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</si>
  <si>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</si>
  <si>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</si>
  <si>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</si>
  <si>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</si>
  <si>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</si>
  <si>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</si>
  <si>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</si>
  <si>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</si>
  <si>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</si>
  <si>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</si>
  <si>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</si>
  <si>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</si>
  <si>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</si>
  <si>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</si>
  <si>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</si>
  <si>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</si>
  <si>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</si>
  <si>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</si>
  <si>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</si>
  <si>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</si>
  <si>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</si>
  <si>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</si>
  <si>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</si>
  <si>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</si>
  <si>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</si>
  <si>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</si>
  <si>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</si>
  <si>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</si>
  <si>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</si>
  <si>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</si>
  <si>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</si>
  <si>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</si>
  <si>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</si>
  <si>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</si>
  <si>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</si>
  <si>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</si>
  <si>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</si>
  <si>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</si>
  <si>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</si>
  <si>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</si>
  <si>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</si>
  <si>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</si>
  <si>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</si>
  <si>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</si>
  <si>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</si>
  <si>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</si>
  <si>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</si>
  <si>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</si>
  <si>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</si>
  <si>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</si>
  <si>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</si>
  <si>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</si>
  <si>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</si>
  <si>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</si>
  <si>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</si>
  <si>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</si>
  <si>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</si>
  <si>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</si>
  <si>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</si>
  <si>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</si>
  <si>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</si>
  <si>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</si>
  <si>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</si>
  <si>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</si>
  <si>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</si>
  <si>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</si>
  <si>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</si>
  <si>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</si>
  <si>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</si>
  <si>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</si>
  <si>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</si>
  <si>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</si>
  <si>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</si>
  <si>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</si>
  <si>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</si>
  <si>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</si>
  <si>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</si>
  <si>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</si>
  <si>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</si>
  <si>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</si>
  <si>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</si>
  <si>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</si>
  <si>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</si>
  <si>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</si>
  <si>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</si>
  <si>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</si>
  <si>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</si>
  <si>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</si>
  <si>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</si>
  <si>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</si>
  <si>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</si>
  <si>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</si>
  <si>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</si>
  <si>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</si>
  <si>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</si>
  <si>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</si>
  <si>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</si>
  <si>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</si>
  <si>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</si>
  <si>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</si>
  <si>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</si>
  <si>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</si>
  <si>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</si>
  <si>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</si>
  <si>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</si>
  <si>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</si>
  <si>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</si>
  <si>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</si>
  <si>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</si>
  <si>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</si>
  <si>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</si>
  <si>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</si>
  <si>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</si>
  <si>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</si>
  <si>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</si>
  <si>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</si>
  <si>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</si>
  <si>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</si>
  <si>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</si>
  <si>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</si>
  <si>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</si>
  <si>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</si>
  <si>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</si>
  <si>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</si>
  <si>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</si>
  <si>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</si>
  <si>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</si>
  <si>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</si>
  <si>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</si>
  <si>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</si>
  <si>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</si>
  <si>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</si>
  <si>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</si>
  <si>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</si>
  <si>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</si>
  <si>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</si>
  <si>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</si>
  <si>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</si>
  <si>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</si>
  <si>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</si>
  <si>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</si>
  <si>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</si>
  <si>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</si>
  <si>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</si>
  <si>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</si>
  <si>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</si>
  <si>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</si>
  <si>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</si>
  <si>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</si>
  <si>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</si>
  <si>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</si>
  <si>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</si>
  <si>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</si>
  <si>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</si>
  <si>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</si>
  <si>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</si>
  <si>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</si>
  <si>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</si>
  <si>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</si>
  <si>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</si>
  <si>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</si>
  <si>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</si>
  <si>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</si>
  <si>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</si>
  <si>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</si>
  <si>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</si>
  <si>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</si>
  <si>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</si>
  <si>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</si>
  <si>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</si>
  <si>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</si>
  <si>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</si>
  <si>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</si>
  <si>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</si>
  <si>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</si>
  <si>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</si>
  <si>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</si>
  <si>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</si>
  <si>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</si>
  <si>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</si>
  <si>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</si>
  <si>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</si>
  <si>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</si>
  <si>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</si>
  <si>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</si>
  <si>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</si>
  <si>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</si>
  <si>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</si>
  <si>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</si>
  <si>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</si>
  <si>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</si>
  <si>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</si>
  <si>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</si>
  <si>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</si>
  <si>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</si>
  <si>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</si>
  <si>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</si>
  <si>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</si>
  <si>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</si>
  <si>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</si>
  <si>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</si>
  <si>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</si>
  <si>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</si>
  <si>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</si>
  <si>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</si>
  <si>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</si>
  <si>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</si>
  <si>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</si>
  <si>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</si>
  <si>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</si>
  <si>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</si>
  <si>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</si>
  <si>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</si>
  <si>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</si>
  <si>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</si>
  <si>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</si>
  <si>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</si>
  <si>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</si>
  <si>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</si>
  <si>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</si>
  <si>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</si>
  <si>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</si>
  <si>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</si>
  <si>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</si>
  <si>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</si>
  <si>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</si>
  <si>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</si>
  <si>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</si>
  <si>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</si>
  <si>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</si>
  <si>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</si>
  <si>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</si>
  <si>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</si>
  <si>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</si>
  <si>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</si>
  <si>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</si>
  <si>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</si>
  <si>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</si>
  <si>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</si>
  <si>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</si>
  <si>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</si>
  <si>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</si>
  <si>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</si>
  <si>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</si>
  <si>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</si>
  <si>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</si>
  <si>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</si>
  <si>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</si>
  <si>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</si>
  <si>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</si>
  <si>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</si>
  <si>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</si>
  <si>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</si>
  <si>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</si>
  <si>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</si>
  <si>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</si>
  <si>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</si>
  <si>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</si>
  <si>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</si>
  <si>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</si>
  <si>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</si>
  <si>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</si>
  <si>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</si>
  <si>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</si>
  <si>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</si>
  <si>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</si>
  <si>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</si>
  <si>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</si>
  <si>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</si>
  <si>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</si>
  <si>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</si>
  <si>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</si>
  <si>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</si>
  <si>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</si>
  <si>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</si>
  <si>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</si>
  <si>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</si>
  <si>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</si>
  <si>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</si>
  <si>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</si>
  <si>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</si>
  <si>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</si>
  <si>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</si>
  <si>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</si>
  <si>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</si>
  <si>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</si>
  <si>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</si>
  <si>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</si>
  <si>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</si>
  <si>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</si>
  <si>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</si>
  <si>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</si>
  <si>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</si>
  <si>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</si>
  <si>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</si>
  <si>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</si>
  <si>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</si>
  <si>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</si>
  <si>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</si>
  <si>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</si>
  <si>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</si>
  <si>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</si>
  <si>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</si>
  <si>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</si>
  <si>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</si>
  <si>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</si>
  <si>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</si>
  <si>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</si>
  <si>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</si>
  <si>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</si>
  <si>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</si>
  <si>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</si>
  <si>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</si>
  <si>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</si>
  <si>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</si>
  <si>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</si>
  <si>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</si>
  <si>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</si>
  <si>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</si>
  <si>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</si>
  <si>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</si>
  <si>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</si>
  <si>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</si>
  <si>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</si>
  <si>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</si>
  <si>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</si>
  <si>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</si>
  <si>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</si>
  <si>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</si>
  <si>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</si>
  <si>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</si>
  <si>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</si>
  <si>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</si>
  <si>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</si>
  <si>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</si>
  <si>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</si>
  <si>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</si>
  <si>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</si>
  <si>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</si>
  <si>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</si>
  <si>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</si>
  <si>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</si>
  <si>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</si>
  <si>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</si>
  <si>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</si>
  <si>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</si>
  <si>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</si>
  <si>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</si>
  <si>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</si>
  <si>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</si>
  <si>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</si>
  <si>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</si>
  <si>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</si>
  <si>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</si>
  <si>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</si>
  <si>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</si>
  <si>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</si>
  <si>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</si>
  <si>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</si>
  <si>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</si>
  <si>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</si>
  <si>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</si>
  <si>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</si>
  <si>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</si>
  <si>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</si>
  <si>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</si>
  <si>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</si>
  <si>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</si>
  <si>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</si>
  <si>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</si>
  <si>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</si>
  <si>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</si>
  <si>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</si>
  <si>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</si>
  <si>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</si>
  <si>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</si>
  <si>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</si>
  <si>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</si>
  <si>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</si>
  <si>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</si>
  <si>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</si>
  <si>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</si>
  <si>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</si>
  <si>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</si>
  <si>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</si>
  <si>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</si>
  <si>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</si>
  <si>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</si>
  <si>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</si>
  <si>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</si>
  <si>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</si>
  <si>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</si>
  <si>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</si>
  <si>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</si>
  <si>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</si>
  <si>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</si>
  <si>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</si>
  <si>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</si>
  <si>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</si>
  <si>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</si>
  <si>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</si>
  <si>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</si>
  <si>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</si>
  <si>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</si>
  <si>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</si>
  <si>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</si>
  <si>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</si>
  <si>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</si>
  <si>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</si>
  <si>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</si>
  <si>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</si>
  <si>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</si>
  <si>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</si>
  <si>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</si>
  <si>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</si>
  <si>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</si>
  <si>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</si>
  <si>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</si>
  <si>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</si>
  <si>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</si>
  <si>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</si>
  <si>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</si>
  <si>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</si>
  <si>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</si>
  <si>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</si>
  <si>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</si>
  <si>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</si>
  <si>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</si>
  <si>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</si>
  <si>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</si>
  <si>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</si>
  <si>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</si>
  <si>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</si>
  <si>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</si>
  <si>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</si>
  <si>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</si>
  <si>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</si>
  <si>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</si>
  <si>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</si>
  <si>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</si>
  <si>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</si>
  <si>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</si>
  <si>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</si>
  <si>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</si>
  <si>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</si>
  <si>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</si>
  <si>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</si>
  <si>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</si>
  <si>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</si>
  <si>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</si>
  <si>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</si>
  <si>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</si>
  <si>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</si>
  <si>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</si>
  <si>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</si>
  <si>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</si>
  <si>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</si>
  <si>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</si>
  <si>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</si>
  <si>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</si>
  <si>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</si>
  <si>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</si>
  <si>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</si>
  <si>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</si>
  <si>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</si>
  <si>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</si>
  <si>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</si>
  <si>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</si>
  <si>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</si>
  <si>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</si>
  <si>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</si>
  <si>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</si>
  <si>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</si>
  <si>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</si>
  <si>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</si>
  <si>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</si>
  <si>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</si>
  <si>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</si>
  <si>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</si>
  <si>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</si>
  <si>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</si>
  <si>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</si>
  <si>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</si>
  <si>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</si>
  <si>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</si>
  <si>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</si>
  <si>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</si>
  <si>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</si>
  <si>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</si>
  <si>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</si>
  <si>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</si>
  <si>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</si>
  <si>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</si>
  <si>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</si>
  <si>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</si>
  <si>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</si>
  <si>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</si>
  <si>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</si>
  <si>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</si>
  <si>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</si>
  <si>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</si>
  <si>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</si>
  <si>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</si>
  <si>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</si>
  <si>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</si>
  <si>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</si>
  <si>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</si>
  <si>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</si>
  <si>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</si>
  <si>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</si>
  <si>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</si>
  <si>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</si>
  <si>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</si>
  <si>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</si>
  <si>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</si>
  <si>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</si>
  <si>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</si>
  <si>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</si>
  <si>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</si>
  <si>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</si>
  <si>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</si>
  <si>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</si>
  <si>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</si>
  <si>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</si>
  <si>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</si>
  <si>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</si>
  <si>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</si>
  <si>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</si>
  <si>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</si>
  <si>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</si>
  <si>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</si>
  <si>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</si>
  <si>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</si>
  <si>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</si>
  <si>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</si>
  <si>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</si>
  <si>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</si>
  <si>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</si>
  <si>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</si>
  <si>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</si>
  <si>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</si>
  <si>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</si>
  <si>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</si>
  <si>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</si>
  <si>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</si>
  <si>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</si>
  <si>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</si>
  <si>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</si>
  <si>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</si>
  <si>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</si>
  <si>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</si>
  <si>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</si>
  <si>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</si>
  <si>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</si>
  <si>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</si>
  <si>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</si>
  <si>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</si>
  <si>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</si>
  <si>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</si>
  <si>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</si>
  <si>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</si>
  <si>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</si>
  <si>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</si>
  <si>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</si>
  <si>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</si>
  <si>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</si>
  <si>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</si>
  <si>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</si>
  <si>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</si>
  <si>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</si>
  <si>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</si>
  <si>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</si>
  <si>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</si>
  <si>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</si>
  <si>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</si>
  <si>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</si>
  <si>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</si>
  <si>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</si>
  <si>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</si>
  <si>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</si>
  <si>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</si>
  <si>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</si>
  <si>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</si>
  <si>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</si>
  <si>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</si>
  <si>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</si>
  <si>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</si>
  <si>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</si>
  <si>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</si>
  <si>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</si>
  <si>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</si>
  <si>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</si>
  <si>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</si>
  <si>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</si>
  <si>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</si>
  <si>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</si>
  <si>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</si>
  <si>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</si>
  <si>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</si>
  <si>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</si>
  <si>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</si>
  <si>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</si>
  <si>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</si>
  <si>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</si>
  <si>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</si>
  <si>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</si>
  <si>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</si>
  <si>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</si>
  <si>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</si>
  <si>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</si>
  <si>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</si>
  <si>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</si>
  <si>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</si>
  <si>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</si>
  <si>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</si>
  <si>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</si>
  <si>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</si>
  <si>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</si>
  <si>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</si>
  <si>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</si>
  <si>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</si>
  <si>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</si>
  <si>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</si>
  <si>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</si>
  <si>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</si>
  <si>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</si>
  <si>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</si>
  <si>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</si>
  <si>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</si>
  <si>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</si>
  <si>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</si>
  <si>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</si>
  <si>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</si>
  <si>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</si>
  <si>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</si>
  <si>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</si>
  <si>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</si>
  <si>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</si>
  <si>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</si>
  <si>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</si>
  <si>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</si>
  <si>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</si>
  <si>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</si>
  <si>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</si>
  <si>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</si>
  <si>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</si>
  <si>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</si>
  <si>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</si>
  <si>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</si>
  <si>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</si>
  <si>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</si>
  <si>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</si>
  <si>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</si>
  <si>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</si>
  <si>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</si>
  <si>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</si>
  <si>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</si>
  <si>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</si>
  <si>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</si>
  <si>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</si>
  <si>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</si>
  <si>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</si>
  <si>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</si>
  <si>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</si>
  <si>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</si>
  <si>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</si>
  <si>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</si>
  <si>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</si>
  <si>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</si>
  <si>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</si>
  <si>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</si>
  <si>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</si>
  <si>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</si>
  <si>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</si>
  <si>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</si>
  <si>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</si>
  <si>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</si>
  <si>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</si>
  <si>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</si>
  <si>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</si>
  <si>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</si>
  <si>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</si>
  <si>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</si>
  <si>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</si>
  <si>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</si>
  <si>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</si>
  <si>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</si>
  <si>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</si>
  <si>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</si>
  <si>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</si>
  <si>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</si>
  <si>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</si>
  <si>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</si>
  <si>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</si>
  <si>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</si>
  <si>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</si>
  <si>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</si>
  <si>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</si>
  <si>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</si>
  <si>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</si>
  <si>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</si>
  <si>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</si>
  <si>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</si>
  <si>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</si>
  <si>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</si>
  <si>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</si>
  <si>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</si>
  <si>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</si>
  <si>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</si>
  <si>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</si>
  <si>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</si>
  <si>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</si>
  <si>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</si>
  <si>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</si>
  <si>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</si>
  <si>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</si>
  <si>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</si>
  <si>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</si>
  <si>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</si>
  <si>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</si>
  <si>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</si>
  <si>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</si>
  <si>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</si>
  <si>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</si>
  <si>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</si>
  <si>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</si>
  <si>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</si>
  <si>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</si>
  <si>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</si>
  <si>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</si>
  <si>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</si>
  <si>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</si>
  <si>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</si>
  <si>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</si>
  <si>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</si>
  <si>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</si>
  <si>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</si>
  <si>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</si>
  <si>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</si>
  <si>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</si>
  <si>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</si>
  <si>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</si>
  <si>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</si>
  <si>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</si>
  <si>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</si>
  <si>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</si>
  <si>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</si>
  <si>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</si>
  <si>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</si>
  <si>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</si>
  <si>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</si>
  <si>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</si>
  <si>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</si>
  <si>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</si>
  <si>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</si>
  <si>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</si>
  <si>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</si>
  <si>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</si>
  <si>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</si>
  <si>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</si>
  <si>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</si>
  <si>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</si>
  <si>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</si>
  <si>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</si>
  <si>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</si>
  <si>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</si>
  <si>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</si>
  <si>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</si>
  <si>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</si>
  <si>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</si>
  <si>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</si>
  <si>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</si>
  <si>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</si>
  <si>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</si>
  <si>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</si>
  <si>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</si>
  <si>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</si>
  <si>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</si>
  <si>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</si>
  <si>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</si>
  <si>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</si>
  <si>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</si>
  <si>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</si>
  <si>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</si>
  <si>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</si>
  <si>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</si>
  <si>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</si>
  <si>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</si>
  <si>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</si>
  <si>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</si>
  <si>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</si>
  <si>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</si>
  <si>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</si>
  <si>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</si>
  <si>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</si>
  <si>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</si>
  <si>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</si>
  <si>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</si>
  <si>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</si>
  <si>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</si>
  <si>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</si>
  <si>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</si>
  <si>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</si>
  <si>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</si>
  <si>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</si>
  <si>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</si>
  <si>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</si>
  <si>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</si>
  <si>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</si>
  <si>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</si>
  <si>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</si>
  <si>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</si>
  <si>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</si>
  <si>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</si>
  <si>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</si>
  <si>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</si>
  <si>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</si>
  <si>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</si>
  <si>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</si>
  <si>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</si>
  <si>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</si>
  <si>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</si>
  <si>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</si>
  <si>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</si>
  <si>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</si>
  <si>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</si>
  <si>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</si>
  <si>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</si>
  <si>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</si>
  <si>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</si>
  <si>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</si>
  <si>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</si>
  <si>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</si>
  <si>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</si>
  <si>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</si>
  <si>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</si>
  <si>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</si>
  <si>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</si>
  <si>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</si>
  <si>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</si>
  <si>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</si>
  <si>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</si>
  <si>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</si>
  <si>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</si>
  <si>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</si>
  <si>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</si>
  <si>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</si>
  <si>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</si>
  <si>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</si>
  <si>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</si>
  <si>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</si>
  <si>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</si>
  <si>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</si>
  <si>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</si>
  <si>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</si>
  <si>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</si>
  <si>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</si>
  <si>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</si>
  <si>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</si>
  <si>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</si>
  <si>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</si>
  <si>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</si>
  <si>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</si>
  <si>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</si>
  <si>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</si>
  <si>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</si>
  <si>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</si>
  <si>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</si>
  <si>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</si>
  <si>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</si>
  <si>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</si>
  <si>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</si>
  <si>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</si>
  <si>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</si>
  <si>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</si>
  <si>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</si>
  <si>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</si>
  <si>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</si>
  <si>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</si>
  <si>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</si>
  <si>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</si>
  <si>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</si>
  <si>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</si>
  <si>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</si>
  <si>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</si>
  <si>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</si>
  <si>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</si>
  <si>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</si>
  <si>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</si>
  <si>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</si>
  <si>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</si>
  <si>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</si>
  <si>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</si>
  <si>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</si>
  <si>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</si>
  <si>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</si>
  <si>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</si>
  <si>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</si>
  <si>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</si>
  <si>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</si>
  <si>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</si>
  <si>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</si>
  <si>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</si>
  <si>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</si>
  <si>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</si>
  <si>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</si>
  <si>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</si>
  <si>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</si>
  <si>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</si>
  <si>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</si>
  <si>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</si>
  <si>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</si>
  <si>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</si>
  <si>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</si>
  <si>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</si>
  <si>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</si>
  <si>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</si>
  <si>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</si>
  <si>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</si>
  <si>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</si>
  <si>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</si>
  <si>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</si>
  <si>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</si>
  <si>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</si>
  <si>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</si>
  <si>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</si>
  <si>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</si>
  <si>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</si>
  <si>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</si>
  <si>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</si>
  <si>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</si>
  <si>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</si>
  <si>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</si>
  <si>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</si>
  <si>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</si>
  <si>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</si>
  <si>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</si>
  <si>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</si>
  <si>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</si>
  <si>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</si>
  <si>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</si>
  <si>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</si>
  <si>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</si>
  <si>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</si>
  <si>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</si>
  <si>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</si>
  <si>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</si>
  <si>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</si>
  <si>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</si>
  <si>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</si>
  <si>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</si>
  <si>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</si>
  <si>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</si>
  <si>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</si>
  <si>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</si>
  <si>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</si>
  <si>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</si>
  <si>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</si>
  <si>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</si>
  <si>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</si>
  <si>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</si>
  <si>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</si>
  <si>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</si>
  <si>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</si>
  <si>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</si>
  <si>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</si>
  <si>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</si>
  <si>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</si>
  <si>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</si>
  <si>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</si>
  <si>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</si>
  <si>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</si>
  <si>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</si>
  <si>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</si>
  <si>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</si>
  <si>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</si>
  <si>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</si>
  <si>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</si>
  <si>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</si>
  <si>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</si>
  <si>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</si>
  <si>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</si>
  <si>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</si>
  <si>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</si>
  <si>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</si>
  <si>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</si>
  <si>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</si>
  <si>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</si>
  <si>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</si>
  <si>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</si>
  <si>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</si>
  <si>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</si>
  <si>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</si>
  <si>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</si>
  <si>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</si>
  <si>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</si>
  <si>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</si>
  <si>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</si>
  <si>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</si>
  <si>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</si>
  <si>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</si>
  <si>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</si>
  <si>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</si>
  <si>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</si>
  <si>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</si>
  <si>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</si>
  <si>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</si>
  <si>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</si>
  <si>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</si>
  <si>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</si>
  <si>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</si>
  <si>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</si>
  <si>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</si>
  <si>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</si>
  <si>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</si>
  <si>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</si>
  <si>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</si>
  <si>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</si>
  <si>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</si>
  <si>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</si>
  <si>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</si>
  <si>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</si>
  <si>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</si>
  <si>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</si>
  <si>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</si>
  <si>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</si>
  <si>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</si>
  <si>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</si>
  <si>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</si>
  <si>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</si>
  <si>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</si>
  <si>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</si>
  <si>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</si>
  <si>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</si>
  <si>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</si>
  <si>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</si>
  <si>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</si>
  <si>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</si>
  <si>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</si>
  <si>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</si>
  <si>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</si>
  <si>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</si>
  <si>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</si>
  <si>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</si>
  <si>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</si>
  <si>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</si>
  <si>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</si>
  <si>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</si>
  <si>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</si>
  <si>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</si>
  <si>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</si>
  <si>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</si>
  <si>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</si>
  <si>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</si>
  <si>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</si>
  <si>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</si>
  <si>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</si>
  <si>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</si>
  <si>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</si>
  <si>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</si>
  <si>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</si>
  <si>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</si>
  <si>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</si>
  <si>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</si>
  <si>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</si>
  <si>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</si>
  <si>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</si>
  <si>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</si>
  <si>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</si>
  <si>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</si>
  <si>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</si>
  <si>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</si>
  <si>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</si>
  <si>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</si>
  <si>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</si>
  <si>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</si>
  <si>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</si>
  <si>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</si>
  <si>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</si>
  <si>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</si>
  <si>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</si>
  <si>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</si>
  <si>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</si>
  <si>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</si>
  <si>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</si>
  <si>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</si>
  <si>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</si>
  <si>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</si>
  <si>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</si>
  <si>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</si>
  <si>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</si>
  <si>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</si>
  <si>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</si>
  <si>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</si>
  <si>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</si>
  <si>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</si>
  <si>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</si>
  <si>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</si>
  <si>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</si>
  <si>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</si>
  <si>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</si>
  <si>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</si>
  <si>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</si>
  <si>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</si>
  <si>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</si>
  <si>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</si>
  <si>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</si>
  <si>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</si>
  <si>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</si>
  <si>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</si>
  <si>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</si>
  <si>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</si>
  <si>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</si>
  <si>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</si>
  <si>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</si>
  <si>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</si>
  <si>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</si>
  <si>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</si>
  <si>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</si>
  <si>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</si>
  <si>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</si>
  <si>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</si>
  <si>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</si>
  <si>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</si>
  <si>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</si>
  <si>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</si>
  <si>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</si>
  <si>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</si>
  <si>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</si>
  <si>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</si>
  <si>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</si>
  <si>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</si>
  <si>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</si>
  <si>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</si>
  <si>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</si>
  <si>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</si>
  <si>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</si>
  <si>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</si>
  <si>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</si>
  <si>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</si>
  <si>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</si>
  <si>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</si>
  <si>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</si>
  <si>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</si>
  <si>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</si>
  <si>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</si>
  <si>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</si>
  <si>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</si>
  <si>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</si>
  <si>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</si>
  <si>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</si>
  <si>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</si>
  <si>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</si>
  <si>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</si>
  <si>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</si>
  <si>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</si>
  <si>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</si>
  <si>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</si>
  <si>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</si>
  <si>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</si>
  <si>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</si>
  <si>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</si>
  <si>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</si>
  <si>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</si>
  <si>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</si>
  <si>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</si>
  <si>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</si>
  <si>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</si>
  <si>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</si>
  <si>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</si>
  <si>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</si>
  <si>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</si>
  <si>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</si>
  <si>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</si>
  <si>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</si>
  <si>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</si>
  <si>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</si>
  <si>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</si>
  <si>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</si>
  <si>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</si>
  <si>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</si>
  <si>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</si>
  <si>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</si>
  <si>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</si>
  <si>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</si>
  <si>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</si>
  <si>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</si>
  <si>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</si>
  <si>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</si>
  <si>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</si>
  <si>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</si>
  <si>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</si>
  <si>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</si>
  <si>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</si>
  <si>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</si>
  <si>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</si>
  <si>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</si>
  <si>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</si>
  <si>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</si>
  <si>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</si>
  <si>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</si>
  <si>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</si>
  <si>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</si>
  <si>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</si>
  <si>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</si>
  <si>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</si>
  <si>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</si>
  <si>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</si>
  <si>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</si>
  <si>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</si>
  <si>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</si>
  <si>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</si>
  <si>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</si>
  <si>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</si>
  <si>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</si>
  <si>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</si>
  <si>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</si>
  <si>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</si>
  <si>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</si>
  <si>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</si>
  <si>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</si>
  <si>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</si>
  <si>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</si>
  <si>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</si>
  <si>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</si>
  <si>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</si>
  <si>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</si>
  <si>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</si>
  <si>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</si>
  <si>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</si>
  <si>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</si>
  <si>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</si>
  <si>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</si>
  <si>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</si>
  <si>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</si>
  <si>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</si>
  <si>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</si>
  <si>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</si>
  <si>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</si>
  <si>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</si>
  <si>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</si>
  <si>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</si>
  <si>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</si>
  <si>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</si>
  <si>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</si>
  <si>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</si>
  <si>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</si>
  <si>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</si>
  <si>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</si>
  <si>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</si>
  <si>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</si>
  <si>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</si>
  <si>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</si>
  <si>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</si>
  <si>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</si>
  <si>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</si>
  <si>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</si>
  <si>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</si>
  <si>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</si>
  <si>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</si>
  <si>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</si>
  <si>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</si>
  <si>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</si>
  <si>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</si>
  <si>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</si>
  <si>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</si>
  <si>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</si>
  <si>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</si>
  <si>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</si>
  <si>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</si>
  <si>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</si>
  <si>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</si>
  <si>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</si>
  <si>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</si>
  <si>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</si>
  <si>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</si>
  <si>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</si>
  <si>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</si>
  <si>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</si>
  <si>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</si>
  <si>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</si>
  <si>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</si>
  <si>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</si>
  <si>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</si>
  <si>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</si>
  <si>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</si>
  <si>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</si>
  <si>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</si>
  <si>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</si>
  <si>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</si>
  <si>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</si>
  <si>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</si>
  <si>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</si>
  <si>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</si>
  <si>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</si>
  <si>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</si>
  <si>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</si>
  <si>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</si>
  <si>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</si>
  <si>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</si>
  <si>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</si>
  <si>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</si>
  <si>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</si>
  <si>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</si>
  <si>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</si>
  <si>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</si>
  <si>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</si>
  <si>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</si>
  <si>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</si>
  <si>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</si>
  <si>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</si>
  <si>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</si>
  <si>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</si>
  <si>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</si>
  <si>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</si>
  <si>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</si>
  <si>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</si>
  <si>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</si>
  <si>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</si>
  <si>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</si>
  <si>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</si>
  <si>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</si>
  <si>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</si>
  <si>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</si>
  <si>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</si>
  <si>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</si>
  <si>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</si>
  <si>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</si>
  <si>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</si>
  <si>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</si>
  <si>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</si>
  <si>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</si>
  <si>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</si>
  <si>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</si>
  <si>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</si>
  <si>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</si>
  <si>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</si>
  <si>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</si>
  <si>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</si>
  <si>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</si>
  <si>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</si>
  <si>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</si>
  <si>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</si>
  <si>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</si>
  <si>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</si>
  <si>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</si>
  <si>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</si>
  <si>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</si>
  <si>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</si>
  <si>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</si>
  <si>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</si>
  <si>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</si>
  <si>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</si>
  <si>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</si>
  <si>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</si>
  <si>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</si>
  <si>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</si>
  <si>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</si>
  <si>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</si>
  <si>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</si>
  <si>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</si>
  <si>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</si>
  <si>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</si>
  <si>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</si>
  <si>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</si>
  <si>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</si>
  <si>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</si>
  <si>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</si>
  <si>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</si>
  <si>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</si>
  <si>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</si>
  <si>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</si>
  <si>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</si>
  <si>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</si>
  <si>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</si>
  <si>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</si>
  <si>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</si>
  <si>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</si>
  <si>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</si>
  <si>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</si>
  <si>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</si>
  <si>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</si>
  <si>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</si>
  <si>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</si>
  <si>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</si>
  <si>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</si>
  <si>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</si>
  <si>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</si>
  <si>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</si>
  <si>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</si>
  <si>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</si>
  <si>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</si>
  <si>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</si>
  <si>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</si>
  <si>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</si>
  <si>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</si>
  <si>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</si>
  <si>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</si>
  <si>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</si>
  <si>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</si>
  <si>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</si>
  <si>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</si>
  <si>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</si>
  <si>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</si>
  <si>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</si>
  <si>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</si>
  <si>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</si>
  <si>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</si>
  <si>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</si>
  <si>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</si>
  <si>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</si>
  <si>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</si>
  <si>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</si>
  <si>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</si>
  <si>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</si>
  <si>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</si>
  <si>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</si>
  <si>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</si>
  <si>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</si>
  <si>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</si>
  <si>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</si>
  <si>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</si>
  <si>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</si>
  <si>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</si>
  <si>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</si>
  <si>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</si>
  <si>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</si>
  <si>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</si>
  <si>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</si>
  <si>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</si>
  <si>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</si>
  <si>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</si>
  <si>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</si>
  <si>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</si>
  <si>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</si>
  <si>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</si>
  <si>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</si>
  <si>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</si>
  <si>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</si>
  <si>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</si>
  <si>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</si>
  <si>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</si>
  <si>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</si>
  <si>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</si>
  <si>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</si>
  <si>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</si>
  <si>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</si>
  <si>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</si>
  <si>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</si>
  <si>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</si>
  <si>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</si>
  <si>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</si>
  <si>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</si>
  <si>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</si>
  <si>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</si>
  <si>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</si>
  <si>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</si>
  <si>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</si>
  <si>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</si>
  <si>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</si>
  <si>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</si>
  <si>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</si>
  <si>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</si>
  <si>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</si>
  <si>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</si>
  <si>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</si>
  <si>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</si>
  <si>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</si>
  <si>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</si>
  <si>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</si>
  <si>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</si>
  <si>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</si>
  <si>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</si>
  <si>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</si>
  <si>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</si>
  <si>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</si>
  <si>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</si>
  <si>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</si>
  <si>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</si>
  <si>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</si>
  <si>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</si>
  <si>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</si>
  <si>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</si>
  <si>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</si>
  <si>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</si>
  <si>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</si>
  <si>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</si>
  <si>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</si>
  <si>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</si>
  <si>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</si>
  <si>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</si>
  <si>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</si>
  <si>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</si>
  <si>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</si>
  <si>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</si>
  <si>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</si>
  <si>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</si>
  <si>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</si>
  <si>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</si>
  <si>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</si>
  <si>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</si>
  <si>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</si>
  <si>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</si>
  <si>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</si>
  <si>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</si>
  <si>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</si>
  <si>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</si>
  <si>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</si>
  <si>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</si>
  <si>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</si>
  <si>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</si>
  <si>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</si>
  <si>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</si>
  <si>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</si>
  <si>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</si>
  <si>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</si>
  <si>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</si>
  <si>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</si>
  <si>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</si>
  <si>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</si>
  <si>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</si>
  <si>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</si>
  <si>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</si>
  <si>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</si>
  <si>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</si>
  <si>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</si>
  <si>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</si>
  <si>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</si>
  <si>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</si>
  <si>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</si>
  <si>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</si>
  <si>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</si>
  <si>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</si>
  <si>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</si>
  <si>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</si>
  <si>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</si>
  <si>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</si>
  <si>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</si>
  <si>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</si>
  <si>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</si>
  <si>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</si>
  <si>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</si>
  <si>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</si>
  <si>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</si>
  <si>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</si>
  <si>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</si>
  <si>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</si>
  <si>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</si>
  <si>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</si>
  <si>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</si>
  <si>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</si>
  <si>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</si>
  <si>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</si>
  <si>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</si>
  <si>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</si>
  <si>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</si>
  <si>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</si>
  <si>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</si>
  <si>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</si>
  <si>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</si>
  <si>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</si>
  <si>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</si>
  <si>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</si>
  <si>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</si>
  <si>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</si>
  <si>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</si>
  <si>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</si>
  <si>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</si>
  <si>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</si>
  <si>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</si>
  <si>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</si>
  <si>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</si>
  <si>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</si>
  <si>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</si>
  <si>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</si>
  <si>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</si>
  <si>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</si>
  <si>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</si>
  <si>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</si>
  <si>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</si>
  <si>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</si>
  <si>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</si>
  <si>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</si>
  <si>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</si>
  <si>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</si>
  <si>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</si>
  <si>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</si>
  <si>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</si>
  <si>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</si>
  <si>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</si>
  <si>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</si>
  <si>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</si>
  <si>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</si>
  <si>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</si>
  <si>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</si>
  <si>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</si>
  <si>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</si>
  <si>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</si>
  <si>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</si>
  <si>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</si>
  <si>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</si>
  <si>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</si>
  <si>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</si>
  <si>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</si>
  <si>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</si>
  <si>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</si>
  <si>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</si>
  <si>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</si>
  <si>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</si>
  <si>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</si>
  <si>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</si>
  <si>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</si>
  <si>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</si>
  <si>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</si>
  <si>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</si>
  <si>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</si>
  <si>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</si>
  <si>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</si>
  <si>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</si>
  <si>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</si>
  <si>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</si>
  <si>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</si>
  <si>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</si>
  <si>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</si>
  <si>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</si>
  <si>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</si>
  <si>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</si>
  <si>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</si>
  <si>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</si>
  <si>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</si>
  <si>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</si>
  <si>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</si>
  <si>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</si>
  <si>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</si>
  <si>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</si>
  <si>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</si>
  <si>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</si>
  <si>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</si>
  <si>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</si>
  <si>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</si>
  <si>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</si>
  <si>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</si>
  <si>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</si>
  <si>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</si>
  <si>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</si>
  <si>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</si>
  <si>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</si>
  <si>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</si>
  <si>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</si>
  <si>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</si>
  <si>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</si>
  <si>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</si>
  <si>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</si>
  <si>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</si>
  <si>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</si>
  <si>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</si>
  <si>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</si>
  <si>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</si>
  <si>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</si>
  <si>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</si>
  <si>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</si>
  <si>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</si>
  <si>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</si>
  <si>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</si>
  <si>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</si>
  <si>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</si>
  <si>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</si>
  <si>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</si>
  <si>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</si>
  <si>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</si>
  <si>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</si>
  <si>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</si>
  <si>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</si>
  <si>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</si>
  <si>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</si>
  <si>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</si>
  <si>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</si>
  <si>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</si>
  <si>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</si>
  <si>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</si>
  <si>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</si>
  <si>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</si>
  <si>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</si>
  <si>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</si>
  <si>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</si>
  <si>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</si>
  <si>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</si>
  <si>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</si>
  <si>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</si>
  <si>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</si>
  <si>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</si>
  <si>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</si>
  <si>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</si>
  <si>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</si>
  <si>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</si>
  <si>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</si>
  <si>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</si>
  <si>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</si>
  <si>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</si>
  <si>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</si>
  <si>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</si>
  <si>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</si>
  <si>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</si>
  <si>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</si>
  <si>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</si>
  <si>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</si>
  <si>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</si>
  <si>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</si>
  <si>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</si>
  <si>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</si>
  <si>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</si>
  <si>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</si>
  <si>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</si>
  <si>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</si>
  <si>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</si>
  <si>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</si>
  <si>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</si>
  <si>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</si>
  <si>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</si>
  <si>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</si>
  <si>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</si>
  <si>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</si>
  <si>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</si>
  <si>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</si>
  <si>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</si>
  <si>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</si>
  <si>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</si>
  <si>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</si>
  <si>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</si>
  <si>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</si>
  <si>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</si>
  <si>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</si>
  <si>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</si>
  <si>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</si>
  <si>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</si>
  <si>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</si>
  <si>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</si>
  <si>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</si>
  <si>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</si>
  <si>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</si>
  <si>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</si>
  <si>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</si>
  <si>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</si>
  <si>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</si>
  <si>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</si>
  <si>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</si>
  <si>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</si>
  <si>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</si>
  <si>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</si>
  <si>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</si>
  <si>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</si>
  <si>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</si>
  <si>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</si>
  <si>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</si>
  <si>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</si>
  <si>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</si>
  <si>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</si>
  <si>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</si>
  <si>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</si>
  <si>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</si>
  <si>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</si>
  <si>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</si>
  <si>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</si>
  <si>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</si>
  <si>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</si>
  <si>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</si>
  <si>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</si>
  <si>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</si>
  <si>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</si>
  <si>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</si>
  <si>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</si>
  <si>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</si>
  <si>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</si>
  <si>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</si>
  <si>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</si>
  <si>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</si>
  <si>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</si>
  <si>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</si>
  <si>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</si>
  <si>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</si>
  <si>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</si>
  <si>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</si>
  <si>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</si>
  <si>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</si>
  <si>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</si>
  <si>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</si>
  <si>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</si>
  <si>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</si>
  <si>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</si>
  <si>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</si>
  <si>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</si>
  <si>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</si>
  <si>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</si>
  <si>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</si>
  <si>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</si>
  <si>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</si>
  <si>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</si>
  <si>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</si>
  <si>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</si>
  <si>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</si>
  <si>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</si>
  <si>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</si>
  <si>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</si>
  <si>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</si>
  <si>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</si>
  <si>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</si>
  <si>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</si>
  <si>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</si>
  <si>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</si>
  <si>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</si>
  <si>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</si>
  <si>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</si>
  <si>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</si>
  <si>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</si>
  <si>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</si>
  <si>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</si>
  <si>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</si>
  <si>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</si>
  <si>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</si>
  <si>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</si>
  <si>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</si>
  <si>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</si>
  <si>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</si>
  <si>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</si>
  <si>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</si>
  <si>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</si>
  <si>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</si>
  <si>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</si>
  <si>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</si>
  <si>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</si>
  <si>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</si>
  <si>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</si>
  <si>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</si>
  <si>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</si>
  <si>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</si>
  <si>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</si>
  <si>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</si>
  <si>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</si>
  <si>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</si>
  <si>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</si>
  <si>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</si>
  <si>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</si>
  <si>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</si>
  <si>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</si>
  <si>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</si>
  <si>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</si>
  <si>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</si>
  <si>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</si>
  <si>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</si>
  <si>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</si>
  <si>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</si>
  <si>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</si>
  <si>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</si>
  <si>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</si>
  <si>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</si>
  <si>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</si>
  <si>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</si>
  <si>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</si>
  <si>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</si>
  <si>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</si>
  <si>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</si>
  <si>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</si>
  <si>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</si>
  <si>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</si>
  <si>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</si>
  <si>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</si>
  <si>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</si>
  <si>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</si>
  <si>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</si>
  <si>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</si>
  <si>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</si>
  <si>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</si>
  <si>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</si>
  <si>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</si>
  <si>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</si>
  <si>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</si>
  <si>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</si>
  <si>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</si>
  <si>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</si>
  <si>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</si>
  <si>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</si>
  <si>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</si>
  <si>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</si>
  <si>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</si>
  <si>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</si>
  <si>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</si>
  <si>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</si>
  <si>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</si>
  <si>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</si>
  <si>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</si>
  <si>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</si>
  <si>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</si>
  <si>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</si>
  <si>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</si>
  <si>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</si>
  <si>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</si>
  <si>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</si>
  <si>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</si>
  <si>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</si>
  <si>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</si>
  <si>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</si>
  <si>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</si>
  <si>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</si>
  <si>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</si>
  <si>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</si>
  <si>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</si>
  <si>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</si>
  <si>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</si>
  <si>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</si>
  <si>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</si>
  <si>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</si>
  <si>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</si>
  <si>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</si>
  <si>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</si>
  <si>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</si>
  <si>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</si>
  <si>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</si>
  <si>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</si>
  <si>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</si>
  <si>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</si>
  <si>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</si>
  <si>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</si>
  <si>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</si>
  <si>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</si>
  <si>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</si>
  <si>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</si>
  <si>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</si>
  <si>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</si>
  <si>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</si>
  <si>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</si>
  <si>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</si>
  <si>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</si>
  <si>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</si>
  <si>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</si>
  <si>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</si>
  <si>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</si>
  <si>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</si>
  <si>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</si>
  <si>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</si>
  <si>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</si>
  <si>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</si>
  <si>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</si>
  <si>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</si>
  <si>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</si>
  <si>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</si>
  <si>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</si>
  <si>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</si>
  <si>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</si>
  <si>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</si>
  <si>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</si>
  <si>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</si>
  <si>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</si>
  <si>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</si>
  <si>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</si>
  <si>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</si>
  <si>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</si>
  <si>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</si>
  <si>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</si>
  <si>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</si>
  <si>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</si>
  <si>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</si>
  <si>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</si>
  <si>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</si>
  <si>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</si>
  <si>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</si>
  <si>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</si>
  <si>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</si>
  <si>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</si>
  <si>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</si>
  <si>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</si>
  <si>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</si>
  <si>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</si>
  <si>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</si>
  <si>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</si>
  <si>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</si>
  <si>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</si>
  <si>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</si>
  <si>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</si>
  <si>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</si>
  <si>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</si>
  <si>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</si>
  <si>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</si>
  <si>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</si>
  <si>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</si>
  <si>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</si>
  <si>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</si>
  <si>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</si>
  <si>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</si>
  <si>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</si>
  <si>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</si>
  <si>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</si>
  <si>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</si>
  <si>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</si>
  <si>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</si>
  <si>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</si>
  <si>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</si>
  <si>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</si>
  <si>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</si>
  <si>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</si>
  <si>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</si>
  <si>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</si>
  <si>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</si>
  <si>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</si>
  <si>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</si>
  <si>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</si>
  <si>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</si>
  <si>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</si>
  <si>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</si>
  <si>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</si>
  <si>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</si>
  <si>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</si>
  <si>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</si>
  <si>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</si>
  <si>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</si>
  <si>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</si>
  <si>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</si>
  <si>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</si>
  <si>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</si>
  <si>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</si>
  <si>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</si>
  <si>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</si>
  <si>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</si>
  <si>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</si>
  <si>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</si>
  <si>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</si>
  <si>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</si>
  <si>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</si>
  <si>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</si>
  <si>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</si>
  <si>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</si>
  <si>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</si>
  <si>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</si>
  <si>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</si>
  <si>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</si>
  <si>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</si>
  <si>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</si>
  <si>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</si>
  <si>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</si>
  <si>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</si>
  <si>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</si>
  <si>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</si>
  <si>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</si>
  <si>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</si>
  <si>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</si>
  <si>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</si>
  <si>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</si>
  <si>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</si>
  <si>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</si>
  <si>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</si>
  <si>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</si>
  <si>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</si>
  <si>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</si>
  <si>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</si>
  <si>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</si>
  <si>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</si>
  <si>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</si>
  <si>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</si>
  <si>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</si>
  <si>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</si>
  <si>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</si>
  <si>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</si>
  <si>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</si>
  <si>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</si>
  <si>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</si>
  <si>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</si>
  <si>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</si>
  <si>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</si>
  <si>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</si>
  <si>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</si>
  <si>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</si>
  <si>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</si>
  <si>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</si>
  <si>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</si>
  <si>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</si>
  <si>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</si>
  <si>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</si>
  <si>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</si>
  <si>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</si>
  <si>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</si>
  <si>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</si>
  <si>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</si>
  <si>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</si>
  <si>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</si>
  <si>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</si>
  <si>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</si>
  <si>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</si>
  <si>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</si>
  <si>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</si>
  <si>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</si>
  <si>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</si>
  <si>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</si>
  <si>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</si>
  <si>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</si>
  <si>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</si>
  <si>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</si>
  <si>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</si>
  <si>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</si>
  <si>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</si>
  <si>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</si>
  <si>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</si>
  <si>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</si>
  <si>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</si>
  <si>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</si>
  <si>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</si>
  <si>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</si>
  <si>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</si>
  <si>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</si>
  <si>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</si>
  <si>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</si>
  <si>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</si>
  <si>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</si>
  <si>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</si>
  <si>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</si>
  <si>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</si>
  <si>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</si>
  <si>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</si>
  <si>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</si>
  <si>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</si>
  <si>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</si>
  <si>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</si>
  <si>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</si>
  <si>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</si>
  <si>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</si>
  <si>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</si>
  <si>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</si>
  <si>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</si>
  <si>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</si>
  <si>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</si>
  <si>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</si>
  <si>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</si>
  <si>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</si>
  <si>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</si>
  <si>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</si>
  <si>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</si>
  <si>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</si>
  <si>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</si>
  <si>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</si>
  <si>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</si>
  <si>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</si>
  <si>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</si>
  <si>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</si>
  <si>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</si>
  <si>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</si>
  <si>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</si>
  <si>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</si>
  <si>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</si>
  <si>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</si>
  <si>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</si>
  <si>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</si>
  <si>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</si>
  <si>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</si>
  <si>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</si>
  <si>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</si>
  <si>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</si>
  <si>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</si>
  <si>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</si>
  <si>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</si>
  <si>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</si>
  <si>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</si>
  <si>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</si>
  <si>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</si>
  <si>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</si>
  <si>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</si>
  <si>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</si>
  <si>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</si>
  <si>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</si>
  <si>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</si>
  <si>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</si>
  <si>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</si>
  <si>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</si>
  <si>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</si>
  <si>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</si>
  <si>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</si>
  <si>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</si>
  <si>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</si>
  <si>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</si>
  <si>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</si>
  <si>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</si>
  <si>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</si>
  <si>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</si>
  <si>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</si>
  <si>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</si>
  <si>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</si>
  <si>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</si>
  <si>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</si>
  <si>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</si>
  <si>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</si>
  <si>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</si>
  <si>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</si>
  <si>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</si>
  <si>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</si>
  <si>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</si>
  <si>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</si>
  <si>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</si>
  <si>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</si>
  <si>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</si>
  <si>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</si>
  <si>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</si>
  <si>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</si>
  <si>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</si>
  <si>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</si>
  <si>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</si>
  <si>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</si>
  <si>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</si>
  <si>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</si>
  <si>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</si>
  <si>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</si>
  <si>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</si>
  <si>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</si>
  <si>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</si>
  <si>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</si>
  <si>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</si>
  <si>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</si>
  <si>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</si>
  <si>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</si>
  <si>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</si>
  <si>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</si>
  <si>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</si>
  <si>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</si>
  <si>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</si>
  <si>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</si>
  <si>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</si>
  <si>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</si>
  <si>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</si>
  <si>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</si>
  <si>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</si>
  <si>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</si>
  <si>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</si>
  <si>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</si>
  <si>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</si>
  <si>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</si>
  <si>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</si>
  <si>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</si>
  <si>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</si>
  <si>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</si>
  <si>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</si>
  <si>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</si>
  <si>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</si>
  <si>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</si>
  <si>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</si>
  <si>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</si>
  <si>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</si>
  <si>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</si>
  <si>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</si>
  <si>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</si>
  <si>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</si>
  <si>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</si>
  <si>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</si>
  <si>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</si>
  <si>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</si>
  <si>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</si>
  <si>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</si>
  <si>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</si>
  <si>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</si>
  <si>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</si>
  <si>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</si>
  <si>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</si>
  <si>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</si>
  <si>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</si>
  <si>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</si>
  <si>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</si>
  <si>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</si>
  <si>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</si>
  <si>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</si>
  <si>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</si>
  <si>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</si>
  <si>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</si>
  <si>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</si>
  <si>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</si>
  <si>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</si>
  <si>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</si>
  <si>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</si>
  <si>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</si>
  <si>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</si>
  <si>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</si>
  <si>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</si>
  <si>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</si>
  <si>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</si>
  <si>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</si>
  <si>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</si>
  <si>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</si>
  <si>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</si>
  <si>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</si>
  <si>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</si>
  <si>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</si>
  <si>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</si>
  <si>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</si>
  <si>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</si>
  <si>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</si>
  <si>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</si>
  <si>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</si>
  <si>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</si>
  <si>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</si>
  <si>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</si>
  <si>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</si>
  <si>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</si>
  <si>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</si>
  <si>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</si>
  <si>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</si>
  <si>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</si>
  <si>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</si>
  <si>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</si>
  <si>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</si>
  <si>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</si>
  <si>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</si>
  <si>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</si>
  <si>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</si>
  <si>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</si>
  <si>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</si>
  <si>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</si>
  <si>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</si>
  <si>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</si>
  <si>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</si>
  <si>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</si>
  <si>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</si>
  <si>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</si>
  <si>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</si>
  <si>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</si>
  <si>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</si>
  <si>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</si>
  <si>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</si>
  <si>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</si>
  <si>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</si>
  <si>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</si>
  <si>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</si>
  <si>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</si>
  <si>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</si>
  <si>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</si>
  <si>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</si>
  <si>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</si>
  <si>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</si>
  <si>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</si>
  <si>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</si>
  <si>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</si>
  <si>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</si>
  <si>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</si>
  <si>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</si>
  <si>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</si>
  <si>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</si>
  <si>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</si>
  <si>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</si>
  <si>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</si>
  <si>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</si>
  <si>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</si>
  <si>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</si>
  <si>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</si>
  <si>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</si>
  <si>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</si>
  <si>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</si>
  <si>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</si>
  <si>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</si>
  <si>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</si>
  <si>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</si>
  <si>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</si>
  <si>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</si>
  <si>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</si>
  <si>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</si>
  <si>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</si>
  <si>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</si>
  <si>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</si>
  <si>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</si>
  <si>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</si>
  <si>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</si>
  <si>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</si>
  <si>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</si>
  <si>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</si>
  <si>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</si>
  <si>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</si>
  <si>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</si>
  <si>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</si>
  <si>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</si>
  <si>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</si>
  <si>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</si>
  <si>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</si>
  <si>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</si>
  <si>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</si>
  <si>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</si>
  <si>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</si>
  <si>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</si>
  <si>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</si>
  <si>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</si>
  <si>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</si>
  <si>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</si>
  <si>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</si>
  <si>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</si>
  <si>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</si>
  <si>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</si>
  <si>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</si>
  <si>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</si>
  <si>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</si>
  <si>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</si>
  <si>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</si>
  <si>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</si>
  <si>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</si>
  <si>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</si>
  <si>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</si>
  <si>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</si>
  <si>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</si>
  <si>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</si>
  <si>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</si>
  <si>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</si>
  <si>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</si>
  <si>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</si>
  <si>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</si>
  <si>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</si>
  <si>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</si>
  <si>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</si>
  <si>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</si>
  <si>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</si>
  <si>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</si>
  <si>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</si>
  <si>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</si>
  <si>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</si>
  <si>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</si>
  <si>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</si>
  <si>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</si>
  <si>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</si>
  <si>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</si>
  <si>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</si>
  <si>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</si>
  <si>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</si>
  <si>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</si>
  <si>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</si>
  <si>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</si>
  <si>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</si>
  <si>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</si>
  <si>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</si>
  <si>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</si>
  <si>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</si>
  <si>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</si>
  <si>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</si>
  <si>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</si>
  <si>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</si>
  <si>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</si>
  <si>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</si>
  <si>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</si>
  <si>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</si>
  <si>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</si>
  <si>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</si>
  <si>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</si>
  <si>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</si>
  <si>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</si>
  <si>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</si>
  <si>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</si>
  <si>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</si>
  <si>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</si>
  <si>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</si>
  <si>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</si>
  <si>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</si>
  <si>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</si>
  <si>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</si>
  <si>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</si>
  <si>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</si>
  <si>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</si>
  <si>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</si>
  <si>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</si>
  <si>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</si>
  <si>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</si>
  <si>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</si>
  <si>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</si>
  <si>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</si>
  <si>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</si>
  <si>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</si>
  <si>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</si>
  <si>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</si>
  <si>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</si>
  <si>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</si>
  <si>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</si>
  <si>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</si>
  <si>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</si>
  <si>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</si>
  <si>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</si>
  <si>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</si>
  <si>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</si>
  <si>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</si>
  <si>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</si>
  <si>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</si>
  <si>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</si>
  <si>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</si>
  <si>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</si>
  <si>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</si>
  <si>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</si>
  <si>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</si>
  <si>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</si>
  <si>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</si>
  <si>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</si>
  <si>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</si>
  <si>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</si>
  <si>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</si>
  <si>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</si>
  <si>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</si>
  <si>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</si>
  <si>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</si>
  <si>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</si>
  <si>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</si>
  <si>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</si>
  <si>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</si>
  <si>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</si>
  <si>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</si>
  <si>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</si>
  <si>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</si>
  <si>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</si>
  <si>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</si>
  <si>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</si>
  <si>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</si>
  <si>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</si>
  <si>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</si>
  <si>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</si>
  <si>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</si>
  <si>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</si>
  <si>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</si>
  <si>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</si>
  <si>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</si>
  <si>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</si>
  <si>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</si>
  <si>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</si>
  <si>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</si>
  <si>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</si>
  <si>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</si>
  <si>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</si>
  <si>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</si>
  <si>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</si>
  <si>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</si>
  <si>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</si>
  <si>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</si>
  <si>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</si>
  <si>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</si>
  <si>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</si>
  <si>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</si>
  <si>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</si>
  <si>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</si>
  <si>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</si>
  <si>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</si>
  <si>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</si>
  <si>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</si>
  <si>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</si>
  <si>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</si>
  <si>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</si>
  <si>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</si>
  <si>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</si>
  <si>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</si>
  <si>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</si>
  <si>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</si>
  <si>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</si>
  <si>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</si>
  <si>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</si>
  <si>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</si>
  <si>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</si>
  <si>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</si>
  <si>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</si>
  <si>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</si>
  <si>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</si>
  <si>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</si>
  <si>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</si>
  <si>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</si>
  <si>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</si>
  <si>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</si>
  <si>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</si>
  <si>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</si>
  <si>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</si>
  <si>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</si>
  <si>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</si>
  <si>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</si>
  <si>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</si>
  <si>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</si>
  <si>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</si>
  <si>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</si>
  <si>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</si>
  <si>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</si>
  <si>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</si>
  <si>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</si>
  <si>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</si>
  <si>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</si>
  <si>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</si>
  <si>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</si>
  <si>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</si>
  <si>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</si>
  <si>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</si>
  <si>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</si>
  <si>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</si>
  <si>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</si>
  <si>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</si>
  <si>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</si>
  <si>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</si>
  <si>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</si>
  <si>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</si>
  <si>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</si>
  <si>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</si>
  <si>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</si>
  <si>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</si>
  <si>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</si>
  <si>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</si>
  <si>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</si>
  <si>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</si>
  <si>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</si>
  <si>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</si>
  <si>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</si>
  <si>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</si>
  <si>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</si>
  <si>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</si>
  <si>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</si>
  <si>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</si>
  <si>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</si>
  <si>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</si>
  <si>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</si>
  <si>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</si>
  <si>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</si>
  <si>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</si>
  <si>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</si>
  <si>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</si>
  <si>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</si>
  <si>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</si>
  <si>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</si>
  <si>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</si>
  <si>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</si>
  <si>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</si>
  <si>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</si>
  <si>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</si>
  <si>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</si>
  <si>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</si>
  <si>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</si>
  <si>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</si>
  <si>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</si>
  <si>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</si>
  <si>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</si>
  <si>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</si>
  <si>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</si>
  <si>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</si>
  <si>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</si>
  <si>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</si>
  <si>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</si>
  <si>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</si>
  <si>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</si>
  <si>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</si>
  <si>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</si>
  <si>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</si>
  <si>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</si>
  <si>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</si>
  <si>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</si>
  <si>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</si>
  <si>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</si>
  <si>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</si>
  <si>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</si>
  <si>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</si>
  <si>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</si>
  <si>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</si>
  <si>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</si>
  <si>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</si>
  <si>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</si>
  <si>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</si>
  <si>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</si>
  <si>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</si>
  <si>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</si>
  <si>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</si>
  <si>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</si>
  <si>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</si>
  <si>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</si>
  <si>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</si>
  <si>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</si>
  <si>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</si>
  <si>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</si>
  <si>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</si>
  <si>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</si>
  <si>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</si>
  <si>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</si>
  <si>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</si>
  <si>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</si>
  <si>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</si>
  <si>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</si>
  <si>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</si>
  <si>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</si>
  <si>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</si>
  <si>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</si>
  <si>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</si>
  <si>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</si>
  <si>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</si>
  <si>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</si>
  <si>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</si>
  <si>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</si>
  <si>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</si>
  <si>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</si>
  <si>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</si>
  <si>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</si>
  <si>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</si>
  <si>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</si>
  <si>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</si>
  <si>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</si>
  <si>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</si>
  <si>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</si>
  <si>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</si>
  <si>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</si>
  <si>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</si>
  <si>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</si>
  <si>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</si>
  <si>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</si>
  <si>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</si>
  <si>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</si>
  <si>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</si>
  <si>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</si>
  <si>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</si>
  <si>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</si>
  <si>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</si>
  <si>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</si>
  <si>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</si>
  <si>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</si>
  <si>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</si>
  <si>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</si>
  <si>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</si>
  <si>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</si>
  <si>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</si>
  <si>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</si>
  <si>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</si>
  <si>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</si>
  <si>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</si>
  <si>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</si>
  <si>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</si>
  <si>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</si>
  <si>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</si>
  <si>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</si>
  <si>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</si>
  <si>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</si>
  <si>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</si>
  <si>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</si>
  <si>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</si>
  <si>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</si>
  <si>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</si>
  <si>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</si>
  <si>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</si>
  <si>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</si>
  <si>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</si>
  <si>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</si>
  <si>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</si>
  <si>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</si>
  <si>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</si>
  <si>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</si>
  <si>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</si>
  <si>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</si>
  <si>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</si>
  <si>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</si>
  <si>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</si>
  <si>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</si>
  <si>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</si>
  <si>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</si>
  <si>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</si>
  <si>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</si>
  <si>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</si>
  <si>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</si>
  <si>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</si>
  <si>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</si>
  <si>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</si>
  <si>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</si>
  <si>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</si>
  <si>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</si>
  <si>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</si>
  <si>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</si>
  <si>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</si>
  <si>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</si>
  <si>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</si>
  <si>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</si>
  <si>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</si>
  <si>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</si>
  <si>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</si>
  <si>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</si>
  <si>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</si>
  <si>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</si>
  <si>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</si>
  <si>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</si>
  <si>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</si>
  <si>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</si>
  <si>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</si>
  <si>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</si>
  <si>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</si>
  <si>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</si>
  <si>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</si>
  <si>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</si>
  <si>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</si>
  <si>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</si>
  <si>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</si>
  <si>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</si>
  <si>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</si>
  <si>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</si>
  <si>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</si>
  <si>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</si>
  <si>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</si>
  <si>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</si>
  <si>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</si>
  <si>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</si>
  <si>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</si>
  <si>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</si>
  <si>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</si>
  <si>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</si>
  <si>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</si>
  <si>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</si>
  <si>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</si>
  <si>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</si>
  <si>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</si>
  <si>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</si>
  <si>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</si>
  <si>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</si>
  <si>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</si>
  <si>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</si>
  <si>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</si>
  <si>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</si>
  <si>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</si>
  <si>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</si>
  <si>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</si>
  <si>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</si>
  <si>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</si>
  <si>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</si>
  <si>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</si>
  <si>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</si>
  <si>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</si>
  <si>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</si>
  <si>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</si>
  <si>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</si>
  <si>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</si>
  <si>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</si>
  <si>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</si>
  <si>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</si>
  <si>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</si>
  <si>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</si>
  <si>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</si>
  <si>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</si>
  <si>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</si>
  <si>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</si>
  <si>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</si>
  <si>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</si>
  <si>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</si>
  <si>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</si>
  <si>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</si>
  <si>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</si>
  <si>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</si>
  <si>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</si>
  <si>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</si>
  <si>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</si>
  <si>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</si>
  <si>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</si>
  <si>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</si>
  <si>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</si>
  <si>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</si>
  <si>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</si>
  <si>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</si>
  <si>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</si>
  <si>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</si>
  <si>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</si>
  <si>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</si>
  <si>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</si>
  <si>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</si>
  <si>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</si>
  <si>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</si>
  <si>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</si>
  <si>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</si>
  <si>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</si>
  <si>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</si>
  <si>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</si>
  <si>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</si>
  <si>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</si>
  <si>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</si>
  <si>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</si>
  <si>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</si>
  <si>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</si>
  <si>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</si>
  <si>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</si>
  <si>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</si>
  <si>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</si>
  <si>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</si>
  <si>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</si>
  <si>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</si>
  <si>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</si>
  <si>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</si>
  <si>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</si>
  <si>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</si>
  <si>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</si>
  <si>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</si>
  <si>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</si>
  <si>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</si>
  <si>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</si>
  <si>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</si>
  <si>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</si>
  <si>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</si>
  <si>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</si>
  <si>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</si>
  <si>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</si>
  <si>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</si>
  <si>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</si>
  <si>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</si>
  <si>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</si>
  <si>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</si>
  <si>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</si>
  <si>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</si>
  <si>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</si>
  <si>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</si>
  <si>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</si>
  <si>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</si>
  <si>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</si>
  <si>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</si>
  <si>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</si>
  <si>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</si>
  <si>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</si>
  <si>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</si>
  <si>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</si>
  <si>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</si>
  <si>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</si>
  <si>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</si>
  <si>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</si>
  <si>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</si>
  <si>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</si>
  <si>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</si>
  <si>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</si>
  <si>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</si>
  <si>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</si>
  <si>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</si>
  <si>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</si>
  <si>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</si>
  <si>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</si>
  <si>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</si>
  <si>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</si>
  <si>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</si>
  <si>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</si>
  <si>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</si>
  <si>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</si>
  <si>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</si>
  <si>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</si>
  <si>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</si>
  <si>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</si>
  <si>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</si>
  <si>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</si>
  <si>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</si>
  <si>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</si>
  <si>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</si>
  <si>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</si>
  <si>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</si>
  <si>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</si>
  <si>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</si>
  <si>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</si>
  <si>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</si>
  <si>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</si>
  <si>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</si>
  <si>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</si>
  <si>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</si>
  <si>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</si>
  <si>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</si>
  <si>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</si>
  <si>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</si>
  <si>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</si>
  <si>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</si>
  <si>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</si>
  <si>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</si>
  <si>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</si>
  <si>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</si>
  <si>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</si>
  <si>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</si>
  <si>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</si>
  <si>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</si>
  <si>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</si>
  <si>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</si>
  <si>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</si>
  <si>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</si>
  <si>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</si>
  <si>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</si>
  <si>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</si>
  <si>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</si>
  <si>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</si>
  <si>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</si>
  <si>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</si>
  <si>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</si>
  <si>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</si>
  <si>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</si>
  <si>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</si>
  <si>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</si>
  <si>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</si>
  <si>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</si>
  <si>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</si>
  <si>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</si>
  <si>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</si>
  <si>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</si>
  <si>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</si>
  <si>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</si>
  <si>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</si>
  <si>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</si>
  <si>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</si>
  <si>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</si>
  <si>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</si>
  <si>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</si>
  <si>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</si>
  <si>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</si>
  <si>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</si>
  <si>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</si>
  <si>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</si>
  <si>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</si>
  <si>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</si>
  <si>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</si>
  <si>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</si>
  <si>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</si>
  <si>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</si>
  <si>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</si>
  <si>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</si>
  <si>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</si>
  <si>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</si>
  <si>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</si>
  <si>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</si>
  <si>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</si>
  <si>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</si>
  <si>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</si>
  <si>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</si>
  <si>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</si>
  <si>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</si>
  <si>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</si>
  <si>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</si>
  <si>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</si>
  <si>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</si>
  <si>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</si>
  <si>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</si>
  <si>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</si>
  <si>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</si>
  <si>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</si>
  <si>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</si>
  <si>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</si>
  <si>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</si>
  <si>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</si>
  <si>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</si>
  <si>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</si>
  <si>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</si>
  <si>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</si>
  <si>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</si>
  <si>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</si>
  <si>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</si>
  <si>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</si>
  <si>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</si>
  <si>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</si>
  <si>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</si>
  <si>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</si>
  <si>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</si>
  <si>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</si>
  <si>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</si>
  <si>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</si>
  <si>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</si>
  <si>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</si>
  <si>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</si>
  <si>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</si>
  <si>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</si>
  <si>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</si>
  <si>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</si>
  <si>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</si>
  <si>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</si>
  <si>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</si>
  <si>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</si>
  <si>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</si>
  <si>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</si>
  <si>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</si>
  <si>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</si>
  <si>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</si>
  <si>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</si>
  <si>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</si>
  <si>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</si>
  <si>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</si>
  <si>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</si>
  <si>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</si>
  <si>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</si>
  <si>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</si>
  <si>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</si>
  <si>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</si>
  <si>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</si>
  <si>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</si>
  <si>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</si>
  <si>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</si>
  <si>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</si>
  <si>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</si>
  <si>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</si>
  <si>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</si>
  <si>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</si>
  <si>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</si>
  <si>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</si>
  <si>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</si>
  <si>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</si>
  <si>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</si>
  <si>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</si>
  <si>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</si>
  <si>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</si>
  <si>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</si>
  <si>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</si>
  <si>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</si>
  <si>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</si>
  <si>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</si>
  <si>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</si>
  <si>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</si>
  <si>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</si>
  <si>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</si>
  <si>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</si>
  <si>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</si>
  <si>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</si>
  <si>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</si>
  <si>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</si>
  <si>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</si>
  <si>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</si>
  <si>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</si>
  <si>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</si>
  <si>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</si>
  <si>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</si>
  <si>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</si>
  <si>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</si>
  <si>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</si>
  <si>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</si>
  <si>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</si>
  <si>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</si>
  <si>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</si>
  <si>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</si>
  <si>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</si>
  <si>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</si>
  <si>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</si>
  <si>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</si>
  <si>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</si>
  <si>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</si>
  <si>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</si>
  <si>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</si>
  <si>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</si>
  <si>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</si>
  <si>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</si>
  <si>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</si>
  <si>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</si>
  <si>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</si>
  <si>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</si>
  <si>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</si>
  <si>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</si>
  <si>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</si>
  <si>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</si>
  <si>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</si>
  <si>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</si>
  <si>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</si>
  <si>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</si>
  <si>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</si>
  <si>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</si>
  <si>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</si>
  <si>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</si>
  <si>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</si>
  <si>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</si>
  <si>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</si>
  <si>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</si>
  <si>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</si>
  <si>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</si>
  <si>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</si>
  <si>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</si>
  <si>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</si>
  <si>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</si>
  <si>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</si>
  <si>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</si>
  <si>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</si>
  <si>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</si>
  <si>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</si>
  <si>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</si>
  <si>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</si>
  <si>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</si>
  <si>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</si>
  <si>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</si>
  <si>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</si>
  <si>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</si>
  <si>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</si>
  <si>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</si>
  <si>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</si>
  <si>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</si>
  <si>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</si>
  <si>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</si>
  <si>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</si>
  <si>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</si>
  <si>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</si>
  <si>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</si>
  <si>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</si>
  <si>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</si>
  <si>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</si>
  <si>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</si>
  <si>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</si>
  <si>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</si>
  <si>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</si>
  <si>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</si>
  <si>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</si>
  <si>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</si>
  <si>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</si>
  <si>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</si>
  <si>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</si>
  <si>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</si>
  <si>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</si>
  <si>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</si>
  <si>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</si>
  <si>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</si>
  <si>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</si>
  <si>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</si>
  <si>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</si>
  <si>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</si>
  <si>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</si>
  <si>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</si>
  <si>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</si>
  <si>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</si>
  <si>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</si>
  <si>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</si>
  <si>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</si>
  <si>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</si>
  <si>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</si>
  <si>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</si>
  <si>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</si>
  <si>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</si>
  <si>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</si>
  <si>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</si>
  <si>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</si>
  <si>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</si>
  <si>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</si>
  <si>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</si>
  <si>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</si>
  <si>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</si>
  <si>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</si>
  <si>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</si>
  <si>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</si>
  <si>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</si>
  <si>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</si>
  <si>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</si>
  <si>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</si>
  <si>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</si>
  <si>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</si>
  <si>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</si>
  <si>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</si>
  <si>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</si>
  <si>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</si>
  <si>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</si>
  <si>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</si>
  <si>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</si>
  <si>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</si>
  <si>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</si>
  <si>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</si>
  <si>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</si>
  <si>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</si>
  <si>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</si>
  <si>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</si>
  <si>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</si>
  <si>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</si>
  <si>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</si>
  <si>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</si>
  <si>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</si>
  <si>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</si>
  <si>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</si>
  <si>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</si>
  <si>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</si>
  <si>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</si>
  <si>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</si>
  <si>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</si>
  <si>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</si>
  <si>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</si>
  <si>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</si>
  <si>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</si>
  <si>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</si>
  <si>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</si>
  <si>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</si>
  <si>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</si>
  <si>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</si>
  <si>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</si>
  <si>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</si>
  <si>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</si>
  <si>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</si>
  <si>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</si>
  <si>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</si>
  <si>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</si>
  <si>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</si>
  <si>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</si>
  <si>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</si>
  <si>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</si>
  <si>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</si>
  <si>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</si>
  <si>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</si>
  <si>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</si>
  <si>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</si>
  <si>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</si>
  <si>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</si>
  <si>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</si>
  <si>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</si>
  <si>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</si>
  <si>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</si>
  <si>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</si>
  <si>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</si>
  <si>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</si>
  <si>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</si>
  <si>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</si>
  <si>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</si>
  <si>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</si>
  <si>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</si>
  <si>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</si>
  <si>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</si>
  <si>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</si>
  <si>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</si>
  <si>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</si>
  <si>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</si>
  <si>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</si>
  <si>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</si>
  <si>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</si>
  <si>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</si>
  <si>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</si>
  <si>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</si>
  <si>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</si>
  <si>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</si>
  <si>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</si>
  <si>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</si>
  <si>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</si>
  <si>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</si>
  <si>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</si>
  <si>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</si>
  <si>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</si>
  <si>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</si>
  <si>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</si>
  <si>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</si>
  <si>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</si>
  <si>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</si>
  <si>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</si>
  <si>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</si>
  <si>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</si>
  <si>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</si>
  <si>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</si>
  <si>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</si>
  <si>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</si>
  <si>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</si>
  <si>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</si>
  <si>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</si>
  <si>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</si>
  <si>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</si>
  <si>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</si>
  <si>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</si>
  <si>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</si>
  <si>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</si>
  <si>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</si>
  <si>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</si>
  <si>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</si>
  <si>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</si>
  <si>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</si>
  <si>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</si>
  <si>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</si>
  <si>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</si>
  <si>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</si>
  <si>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</si>
  <si>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</si>
  <si>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</si>
  <si>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</si>
  <si>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</si>
  <si>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</si>
  <si>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</si>
  <si>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</si>
  <si>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</si>
  <si>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</si>
  <si>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</si>
  <si>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</si>
  <si>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</si>
  <si>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</si>
  <si>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</si>
  <si>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</si>
  <si>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</si>
  <si>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</si>
  <si>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</si>
  <si>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</si>
  <si>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</si>
  <si>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</si>
  <si>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</si>
  <si>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</si>
  <si>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</si>
  <si>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</si>
  <si>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</si>
  <si>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</si>
  <si>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</si>
  <si>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</si>
  <si>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</si>
  <si>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</si>
  <si>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</si>
  <si>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</si>
  <si>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</si>
  <si>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</si>
  <si>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</si>
  <si>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</si>
  <si>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</si>
  <si>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</si>
  <si>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</si>
  <si>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</si>
  <si>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</si>
  <si>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</si>
  <si>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</si>
  <si>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</si>
  <si>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</si>
  <si>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</si>
  <si>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</si>
  <si>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</si>
  <si>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</si>
  <si>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</si>
  <si>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</si>
  <si>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</si>
  <si>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</si>
  <si>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</si>
  <si>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</si>
  <si>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</si>
  <si>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</si>
  <si>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</si>
  <si>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</si>
  <si>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</si>
  <si>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</si>
  <si>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</si>
  <si>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</si>
  <si>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</si>
  <si>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</si>
  <si>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</si>
  <si>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</si>
  <si>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</si>
  <si>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</si>
  <si>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</si>
  <si>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</si>
  <si>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</si>
  <si>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</si>
  <si>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</si>
  <si>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</si>
  <si>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</si>
  <si>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</si>
  <si>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</si>
  <si>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</si>
  <si>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</si>
  <si>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</si>
  <si>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</si>
  <si>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</si>
  <si>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</si>
  <si>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</si>
  <si>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</si>
  <si>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</si>
  <si>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</si>
  <si>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</si>
  <si>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</si>
  <si>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</si>
  <si>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</si>
  <si>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</si>
  <si>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</si>
  <si>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</si>
  <si>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</si>
  <si>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</si>
  <si>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</si>
  <si>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</si>
  <si>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</si>
  <si>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</si>
  <si>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</si>
  <si>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</si>
  <si>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</si>
  <si>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</si>
  <si>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</si>
  <si>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</si>
  <si>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</si>
  <si>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</si>
  <si>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</si>
  <si>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</si>
  <si>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</si>
  <si>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</si>
  <si>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</si>
  <si>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</si>
  <si>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</si>
  <si>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</si>
  <si>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</si>
  <si>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</si>
  <si>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</si>
  <si>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</si>
  <si>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</si>
  <si>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</si>
  <si>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</si>
  <si>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</si>
  <si>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</si>
  <si>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</si>
  <si>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</si>
  <si>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</si>
  <si>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</si>
  <si>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</si>
  <si>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</si>
  <si>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</si>
  <si>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</si>
  <si>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</si>
  <si>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</si>
  <si>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</si>
  <si>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</si>
  <si>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</si>
  <si>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</si>
  <si>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</si>
  <si>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</si>
  <si>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</si>
  <si>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</si>
  <si>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</si>
  <si>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</si>
  <si>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</si>
  <si>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</si>
  <si>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</si>
  <si>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</si>
  <si>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</si>
  <si>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</si>
  <si>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</si>
  <si>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</si>
  <si>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</si>
  <si>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</si>
  <si>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</si>
  <si>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</si>
  <si>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</si>
  <si>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</si>
  <si>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</si>
  <si>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</si>
  <si>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</si>
  <si>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</si>
  <si>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</si>
  <si>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</si>
  <si>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</si>
  <si>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</si>
  <si>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</si>
  <si>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</si>
  <si>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</si>
  <si>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</si>
  <si>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</si>
  <si>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</si>
  <si>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</si>
  <si>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</si>
  <si>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</si>
  <si>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</si>
  <si>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</si>
  <si>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</si>
  <si>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</si>
  <si>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</si>
  <si>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</si>
  <si>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</si>
  <si>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</si>
  <si>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</si>
  <si>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</si>
  <si>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</si>
  <si>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</si>
  <si>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</si>
  <si>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</si>
  <si>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</si>
  <si>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</si>
  <si>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</si>
  <si>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</si>
  <si>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</si>
  <si>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</si>
  <si>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</si>
  <si>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</si>
  <si>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</si>
  <si>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</si>
  <si>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</si>
  <si>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</si>
  <si>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</si>
  <si>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</si>
  <si>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</si>
  <si>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</si>
  <si>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</si>
  <si>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</si>
  <si>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</si>
  <si>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</si>
  <si>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</si>
  <si>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</si>
  <si>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</si>
  <si>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</si>
  <si>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</si>
  <si>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</si>
  <si>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</si>
  <si>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</si>
  <si>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</si>
  <si>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</si>
  <si>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</si>
  <si>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</si>
  <si>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</si>
  <si>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</si>
  <si>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</si>
  <si>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</si>
  <si>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</si>
  <si>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</si>
  <si>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</si>
  <si>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</si>
  <si>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</si>
  <si>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</si>
  <si>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</si>
  <si>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</si>
  <si>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</si>
  <si>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</si>
  <si>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</si>
  <si>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</si>
  <si>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</si>
  <si>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</si>
  <si>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</si>
  <si>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</si>
  <si>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</si>
  <si>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</si>
  <si>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</si>
  <si>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</si>
  <si>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</si>
  <si>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</si>
  <si>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</si>
  <si>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</si>
  <si>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</si>
  <si>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</si>
  <si>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</si>
  <si>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</si>
  <si>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</si>
  <si>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</si>
  <si>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</si>
  <si>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</si>
  <si>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</si>
  <si>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</si>
  <si>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</si>
  <si>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</si>
  <si>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</si>
  <si>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</si>
  <si>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</si>
  <si>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</si>
  <si>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</si>
  <si>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</si>
  <si>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</si>
  <si>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</si>
  <si>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</si>
  <si>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</si>
  <si>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</si>
  <si>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</si>
  <si>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</si>
  <si>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</si>
  <si>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</si>
  <si>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</si>
  <si>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</si>
  <si>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</si>
  <si>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</si>
  <si>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</si>
  <si>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</si>
  <si>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</si>
  <si>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</si>
  <si>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</si>
  <si>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</si>
  <si>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</si>
  <si>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</si>
  <si>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</si>
  <si>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</si>
  <si>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</si>
  <si>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</si>
  <si>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</si>
  <si>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</si>
  <si>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</si>
  <si>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</si>
  <si>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</si>
  <si>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</si>
  <si>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</si>
  <si>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</si>
  <si>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</si>
  <si>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</si>
  <si>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</si>
  <si>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</si>
  <si>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</si>
  <si>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</si>
  <si>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</si>
  <si>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</si>
  <si>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</si>
  <si>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</si>
  <si>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</si>
  <si>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</si>
  <si>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</si>
  <si>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</si>
  <si>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</si>
  <si>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</si>
  <si>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</si>
  <si>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</si>
  <si>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</si>
  <si>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</si>
  <si>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</si>
  <si>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</si>
  <si>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</si>
  <si>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</si>
  <si>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</si>
  <si>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</si>
  <si>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</si>
  <si>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</si>
  <si>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</si>
  <si>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</si>
  <si>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</si>
  <si>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</si>
  <si>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</si>
  <si>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</si>
  <si>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</si>
  <si>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</si>
  <si>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</si>
  <si>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</si>
  <si>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</si>
  <si>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</si>
  <si>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</si>
  <si>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</si>
  <si>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</si>
  <si>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</si>
  <si>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</si>
  <si>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</si>
  <si>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</si>
  <si>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</si>
  <si>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</si>
  <si>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</si>
  <si>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</si>
  <si>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</si>
  <si>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</si>
  <si>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</si>
  <si>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</si>
  <si>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</si>
  <si>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</si>
  <si>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</si>
  <si>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</si>
  <si>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</si>
  <si>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</si>
  <si>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</si>
  <si>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</si>
  <si>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</si>
  <si>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</si>
  <si>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</si>
  <si>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</si>
  <si>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</si>
  <si>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</si>
  <si>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</si>
  <si>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</si>
  <si>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</si>
  <si>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</si>
  <si>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</si>
  <si>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</si>
  <si>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</si>
  <si>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</si>
  <si>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</si>
  <si>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</si>
  <si>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</si>
  <si>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</si>
  <si>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</si>
  <si>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</si>
  <si>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</si>
  <si>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</si>
  <si>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</si>
  <si>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</si>
  <si>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</si>
  <si>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</si>
  <si>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</si>
  <si>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</si>
  <si>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</si>
  <si>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</si>
  <si>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</si>
  <si>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</si>
  <si>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</si>
  <si>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</si>
  <si>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</si>
  <si>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</si>
  <si>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</si>
  <si>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</si>
  <si>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</si>
  <si>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</si>
  <si>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</si>
  <si>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</si>
  <si>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</si>
  <si>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</si>
  <si>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</si>
  <si>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</si>
  <si>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</si>
  <si>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</si>
  <si>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</si>
  <si>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</si>
  <si>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</si>
  <si>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</si>
  <si>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</si>
  <si>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</si>
  <si>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</si>
  <si>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</si>
  <si>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</si>
  <si>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</si>
  <si>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</si>
  <si>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</si>
  <si>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</si>
  <si>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</si>
  <si>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</si>
  <si>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</si>
  <si>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</si>
  <si>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</si>
  <si>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</si>
  <si>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</si>
  <si>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</si>
  <si>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</si>
  <si>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</si>
  <si>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</si>
  <si>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</si>
  <si>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</si>
  <si>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</si>
  <si>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</si>
  <si>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</si>
  <si>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</si>
  <si>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</si>
  <si>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</si>
  <si>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</si>
  <si>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</si>
  <si>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</si>
  <si>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</si>
  <si>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</si>
  <si>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</si>
  <si>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</si>
  <si>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</si>
  <si>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</si>
  <si>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</si>
  <si>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</si>
  <si>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</si>
  <si>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</si>
  <si>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</si>
  <si>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</si>
  <si>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</si>
  <si>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</si>
  <si>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</si>
  <si>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</si>
  <si>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</si>
  <si>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</si>
  <si>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</si>
  <si>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</si>
  <si>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</si>
  <si>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</si>
  <si>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</si>
  <si>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</si>
  <si>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</si>
  <si>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</si>
  <si>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</si>
  <si>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</si>
  <si>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</si>
  <si>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</si>
  <si>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</si>
  <si>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</si>
  <si>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</si>
  <si>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</si>
  <si>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</si>
  <si>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</si>
  <si>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</si>
  <si>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</si>
  <si>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</si>
  <si>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</si>
  <si>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</si>
  <si>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</si>
  <si>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</si>
  <si>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</si>
  <si>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</si>
  <si>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</si>
  <si>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</si>
  <si>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</si>
  <si>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</si>
  <si>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</si>
  <si>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</si>
  <si>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</si>
  <si>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</si>
  <si>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</si>
  <si>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</si>
  <si>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</si>
  <si>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</si>
  <si>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</si>
  <si>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</si>
  <si>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</si>
  <si>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</si>
  <si>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</si>
  <si>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</si>
  <si>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</si>
  <si>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</si>
  <si>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</si>
  <si>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</si>
  <si>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</si>
  <si>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</si>
  <si>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</si>
  <si>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</si>
  <si>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</si>
  <si>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</si>
  <si>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</si>
  <si>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</si>
  <si>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</si>
  <si>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</si>
  <si>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</si>
  <si>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</si>
  <si>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</si>
  <si>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</si>
  <si>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</si>
  <si>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</si>
  <si>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</si>
  <si>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</si>
  <si>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</si>
  <si>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</si>
  <si>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</si>
  <si>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</si>
  <si>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</si>
  <si>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</si>
  <si>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</si>
  <si>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</si>
  <si>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</si>
  <si>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</si>
  <si>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</si>
  <si>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</si>
  <si>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</si>
  <si>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</si>
  <si>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</si>
  <si>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</si>
  <si>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</si>
  <si>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</si>
  <si>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</si>
  <si>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</si>
  <si>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</si>
  <si>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</si>
  <si>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</si>
  <si>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</si>
  <si>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</si>
  <si>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</si>
  <si>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</si>
  <si>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</si>
  <si>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</si>
  <si>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</si>
  <si>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</si>
  <si>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</si>
  <si>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</si>
  <si>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</si>
  <si>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</si>
  <si>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</si>
  <si>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</si>
  <si>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</si>
  <si>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</si>
  <si>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</si>
  <si>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</si>
  <si>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</si>
  <si>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</si>
  <si>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</si>
  <si>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</si>
  <si>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</si>
  <si>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</si>
  <si>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</si>
  <si>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</si>
  <si>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</si>
  <si>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</si>
  <si>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</si>
  <si>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</si>
  <si>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</si>
  <si>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</si>
  <si>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</si>
  <si>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</si>
  <si>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</si>
  <si>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</si>
  <si>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</si>
  <si>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</si>
  <si>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</si>
  <si>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</si>
  <si>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</si>
  <si>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</si>
  <si>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</si>
  <si>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</si>
  <si>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</si>
  <si>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</si>
  <si>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</si>
  <si>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</si>
  <si>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</si>
  <si>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</si>
  <si>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</si>
  <si>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</si>
  <si>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</si>
  <si>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</si>
  <si>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</si>
  <si>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</si>
  <si>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</si>
  <si>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</si>
  <si>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</si>
  <si>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</si>
  <si>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</si>
  <si>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</si>
  <si>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</si>
  <si>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</si>
  <si>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</si>
  <si>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</si>
  <si>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</si>
  <si>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</si>
  <si>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</si>
  <si>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</si>
  <si>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</si>
  <si>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</si>
  <si>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</si>
  <si>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</si>
  <si>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</si>
  <si>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</si>
  <si>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</si>
  <si>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</si>
  <si>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</si>
  <si>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</si>
  <si>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</si>
  <si>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</si>
  <si>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</si>
  <si>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</si>
  <si>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</si>
  <si>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</si>
  <si>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</si>
  <si>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</si>
  <si>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</si>
  <si>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</si>
  <si>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</si>
  <si>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</si>
  <si>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</si>
  <si>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</si>
  <si>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</si>
  <si>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</si>
  <si>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</si>
  <si>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</si>
  <si>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</si>
  <si>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</si>
  <si>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</si>
  <si>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</si>
  <si>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</si>
  <si>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</si>
  <si>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</si>
  <si>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</si>
  <si>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</si>
  <si>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</si>
  <si>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</si>
  <si>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</si>
  <si>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</si>
  <si>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</si>
  <si>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</si>
  <si>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</si>
  <si>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</si>
  <si>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</si>
  <si>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</si>
  <si>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</si>
  <si>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</si>
  <si>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</si>
  <si>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</si>
  <si>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</si>
  <si>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</si>
  <si>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</si>
  <si>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</si>
  <si>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</si>
  <si>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</si>
  <si>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</si>
  <si>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</si>
  <si>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</si>
  <si>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</si>
  <si>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</si>
  <si>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</si>
  <si>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</si>
  <si>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</si>
  <si>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</si>
  <si>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</si>
  <si>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</si>
  <si>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</si>
  <si>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</si>
  <si>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</si>
  <si>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</si>
  <si>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</si>
  <si>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</si>
  <si>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</si>
  <si>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</si>
  <si>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</si>
  <si>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</si>
  <si>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</si>
  <si>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</si>
  <si>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</si>
  <si>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</si>
  <si>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</si>
  <si>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</si>
  <si>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</si>
  <si>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</si>
  <si>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</si>
  <si>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</si>
  <si>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</si>
  <si>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</si>
  <si>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</si>
  <si>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</si>
  <si>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</si>
  <si>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</si>
  <si>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</si>
  <si>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</si>
  <si>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</si>
  <si>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</si>
  <si>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</si>
  <si>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</si>
  <si>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</si>
  <si>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</si>
  <si>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</si>
  <si>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</si>
  <si>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</si>
  <si>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</si>
  <si>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</si>
  <si>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</si>
  <si>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</si>
  <si>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</si>
  <si>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</si>
  <si>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</si>
  <si>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</si>
  <si>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</si>
  <si>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</si>
  <si>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</si>
  <si>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</si>
  <si>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</si>
  <si>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</si>
  <si>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</si>
  <si>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</si>
  <si>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</si>
  <si>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</si>
  <si>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</si>
  <si>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</si>
  <si>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</si>
  <si>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</si>
  <si>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</si>
  <si>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</si>
  <si>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</si>
  <si>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</si>
  <si>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</si>
  <si>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</si>
  <si>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</si>
  <si>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</si>
  <si>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</si>
  <si>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</si>
  <si>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</si>
  <si>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</si>
  <si>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</si>
  <si>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</si>
  <si>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</si>
  <si>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</si>
  <si>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</si>
  <si>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</si>
  <si>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</si>
  <si>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</si>
  <si>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</si>
  <si>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</si>
  <si>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</si>
  <si>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</si>
  <si>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</si>
  <si>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</si>
  <si>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</si>
  <si>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</si>
  <si>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</si>
  <si>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</si>
  <si>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</si>
  <si>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</si>
  <si>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</si>
  <si>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</si>
  <si>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</si>
  <si>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</si>
  <si>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</si>
  <si>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</si>
  <si>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</si>
  <si>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</si>
  <si>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</si>
  <si>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</si>
  <si>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</si>
  <si>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</si>
  <si>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</si>
  <si>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</si>
  <si>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</si>
  <si>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</si>
  <si>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</si>
  <si>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</si>
  <si>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</si>
  <si>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</si>
  <si>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</si>
  <si>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</si>
  <si>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</si>
  <si>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</si>
  <si>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</si>
  <si>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</si>
  <si>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</si>
  <si>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</si>
  <si>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</si>
  <si>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</si>
  <si>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</si>
  <si>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</si>
  <si>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</si>
  <si>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</si>
  <si>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</si>
  <si>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</si>
  <si>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</si>
  <si>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</si>
  <si>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</si>
  <si>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</si>
  <si>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</si>
  <si>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</si>
  <si>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</si>
  <si>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</si>
  <si>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</si>
  <si>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</si>
  <si>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</si>
  <si>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</si>
  <si>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</si>
  <si>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</si>
  <si>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</si>
  <si>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</si>
  <si>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</si>
  <si>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</si>
  <si>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</si>
  <si>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</si>
  <si>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</si>
  <si>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</si>
  <si>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</si>
  <si>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</si>
  <si>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</si>
  <si>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</si>
  <si>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</si>
  <si>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</si>
  <si>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</si>
  <si>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</si>
  <si>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</si>
  <si>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</si>
  <si>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</si>
  <si>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</si>
  <si>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</si>
  <si>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</si>
  <si>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</si>
  <si>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</si>
  <si>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</si>
  <si>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</si>
  <si>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</si>
  <si>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</si>
  <si>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</si>
  <si>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</si>
  <si>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</si>
  <si>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</si>
  <si>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</si>
  <si>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</si>
  <si>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</si>
  <si>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</si>
  <si>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</si>
  <si>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</si>
  <si>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</si>
  <si>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</si>
  <si>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</si>
  <si>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</si>
  <si>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</si>
  <si>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</si>
  <si>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</si>
  <si>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</si>
  <si>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</si>
  <si>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</si>
  <si>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</si>
  <si>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</si>
  <si>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</si>
  <si>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</si>
  <si>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</si>
  <si>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</si>
  <si>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</si>
  <si>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</si>
  <si>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</si>
  <si>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</si>
  <si>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</si>
  <si>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</si>
  <si>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</si>
  <si>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</si>
  <si>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</si>
  <si>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</si>
  <si>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</si>
  <si>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</si>
  <si>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</si>
  <si>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</si>
  <si>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</si>
  <si>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</si>
  <si>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</si>
  <si>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</si>
  <si>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</si>
  <si>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</si>
  <si>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</si>
  <si>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</si>
  <si>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</si>
  <si>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</si>
  <si>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</si>
  <si>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</si>
  <si>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</si>
  <si>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</si>
  <si>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</si>
  <si>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</si>
  <si>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</si>
  <si>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</si>
  <si>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</si>
  <si>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</si>
  <si>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</si>
  <si>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</si>
  <si>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</si>
  <si>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</si>
  <si>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</si>
  <si>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</si>
  <si>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</si>
  <si>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</si>
  <si>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</si>
  <si>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</si>
  <si>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</si>
  <si>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</si>
  <si>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</si>
  <si>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</si>
  <si>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</si>
  <si>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</si>
  <si>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</si>
  <si>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</si>
  <si>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</si>
  <si>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</si>
  <si>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</si>
  <si>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</si>
  <si>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</si>
  <si>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</si>
  <si>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</si>
  <si>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</si>
  <si>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</si>
  <si>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</si>
  <si>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</si>
  <si>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</si>
  <si>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</si>
  <si>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</si>
  <si>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</si>
  <si>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</si>
  <si>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</si>
  <si>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</si>
  <si>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</si>
  <si>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</si>
  <si>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</si>
  <si>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</si>
  <si>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</si>
  <si>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</si>
  <si>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</si>
  <si>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</si>
  <si>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</si>
  <si>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</si>
  <si>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</si>
  <si>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</si>
  <si>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</si>
  <si>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</si>
  <si>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</si>
  <si>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</si>
  <si>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</si>
  <si>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</si>
  <si>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</si>
  <si>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</si>
  <si>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</si>
  <si>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</si>
  <si>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</si>
  <si>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</si>
  <si>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</si>
  <si>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</si>
  <si>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</si>
  <si>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</si>
  <si>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</si>
  <si>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</si>
  <si>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</si>
  <si>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</si>
  <si>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</si>
  <si>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</si>
  <si>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</si>
  <si>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</si>
  <si>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</si>
  <si>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</si>
  <si>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</si>
  <si>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</si>
  <si>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</si>
  <si>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</si>
  <si>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</si>
  <si>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</si>
  <si>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</si>
  <si>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</si>
  <si>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</si>
  <si>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</si>
  <si>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</si>
  <si>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</si>
  <si>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</si>
  <si>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</si>
  <si>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</si>
  <si>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</si>
  <si>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</si>
  <si>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</si>
  <si>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</si>
  <si>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</si>
  <si>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</si>
  <si>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</si>
  <si>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</si>
  <si>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</si>
  <si>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</si>
  <si>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</si>
  <si>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</si>
  <si>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</si>
  <si>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</si>
  <si>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</si>
  <si>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</si>
  <si>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</si>
  <si>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</si>
  <si>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</si>
  <si>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</si>
  <si>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</si>
  <si>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</si>
  <si>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</si>
  <si>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</si>
  <si>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</si>
  <si>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</si>
  <si>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</si>
  <si>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</si>
  <si>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</si>
  <si>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</si>
  <si>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</si>
  <si>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</si>
  <si>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</si>
  <si>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</si>
  <si>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</si>
  <si>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</si>
  <si>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</si>
  <si>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</si>
  <si>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</si>
  <si>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</si>
  <si>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</si>
  <si>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</si>
  <si>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</si>
  <si>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</si>
  <si>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</si>
  <si>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</si>
  <si>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</si>
  <si>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</si>
  <si>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</si>
  <si>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</si>
  <si>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</si>
  <si>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</si>
  <si>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</si>
  <si>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</si>
  <si>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</si>
  <si>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</si>
  <si>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</si>
  <si>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</si>
  <si>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</si>
  <si>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</si>
  <si>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</si>
  <si>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</si>
  <si>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</si>
  <si>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</si>
  <si>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</si>
  <si>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</si>
  <si>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</si>
  <si>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</si>
  <si>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</si>
  <si>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</si>
  <si>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</si>
  <si>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</si>
  <si>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</si>
  <si>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</si>
  <si>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</si>
  <si>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</si>
  <si>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</si>
  <si>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</si>
  <si>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</si>
  <si>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</si>
  <si>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</si>
  <si>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</si>
  <si>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</si>
  <si>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</si>
  <si>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</si>
  <si>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</si>
  <si>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</si>
  <si>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</si>
  <si>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</si>
  <si>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</si>
  <si>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</si>
  <si>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</si>
  <si>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</si>
  <si>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</si>
  <si>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</si>
  <si>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</si>
  <si>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</si>
  <si>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</si>
  <si>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</si>
  <si>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</si>
  <si>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</si>
  <si>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</si>
  <si>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</si>
  <si>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</si>
  <si>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</si>
  <si>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</si>
  <si>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</si>
  <si>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</si>
  <si>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</si>
  <si>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</si>
  <si>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</si>
  <si>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</si>
  <si>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</si>
  <si>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</si>
  <si>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</si>
  <si>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</si>
  <si>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</si>
  <si>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</si>
  <si>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</si>
  <si>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</si>
  <si>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</si>
  <si>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</si>
  <si>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</si>
  <si>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</si>
  <si>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</si>
  <si>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</si>
  <si>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</si>
  <si>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</si>
  <si>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</si>
  <si>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</si>
  <si>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</si>
  <si>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</si>
  <si>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</si>
  <si>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</si>
  <si>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</si>
  <si>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</si>
  <si>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</si>
  <si>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</si>
  <si>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</si>
  <si>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</si>
  <si>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</si>
  <si>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</si>
  <si>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</si>
  <si>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</si>
  <si>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</si>
  <si>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</si>
  <si>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</si>
  <si>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</si>
  <si>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</si>
  <si>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</si>
  <si>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</si>
  <si>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</si>
  <si>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</si>
  <si>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</si>
  <si>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</si>
  <si>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</si>
  <si>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</si>
  <si>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</si>
  <si>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</si>
  <si>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</si>
  <si>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</si>
  <si>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</si>
  <si>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</si>
  <si>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</si>
  <si>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</si>
  <si>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</si>
  <si>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</si>
  <si>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</si>
  <si>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</si>
  <si>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</si>
  <si>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</si>
  <si>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</si>
  <si>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</si>
  <si>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</si>
  <si>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</si>
  <si>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</si>
  <si>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</si>
  <si>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</si>
  <si>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</si>
  <si>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</si>
  <si>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</si>
  <si>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</si>
  <si>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</si>
  <si>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</si>
  <si>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</si>
  <si>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</si>
  <si>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</si>
  <si>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</si>
  <si>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</si>
  <si>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</si>
  <si>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</si>
  <si>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</si>
  <si>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</si>
  <si>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</si>
  <si>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</si>
  <si>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</si>
  <si>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</si>
  <si>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</si>
  <si>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</si>
  <si>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</si>
  <si>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</si>
  <si>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</si>
  <si>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</si>
  <si>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</si>
  <si>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</si>
  <si>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</si>
  <si>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</si>
  <si>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</si>
  <si>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</si>
  <si>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</si>
  <si>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</si>
  <si>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</si>
  <si>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</si>
  <si>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</si>
  <si>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</si>
  <si>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</si>
  <si>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</si>
  <si>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</si>
  <si>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</si>
  <si>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</si>
  <si>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</si>
  <si>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</si>
  <si>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</si>
  <si>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</si>
  <si>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</si>
  <si>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</si>
  <si>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</si>
  <si>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</si>
  <si>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</si>
  <si>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</si>
  <si>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</si>
  <si>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</si>
  <si>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</si>
  <si>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</si>
  <si>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</si>
  <si>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</si>
  <si>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</si>
  <si>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</si>
  <si>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</si>
  <si>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</si>
  <si>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</si>
  <si>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</si>
  <si>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</si>
  <si>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</si>
  <si>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</si>
  <si>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</si>
  <si>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</si>
  <si>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</si>
  <si>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</si>
  <si>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</si>
  <si>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</si>
  <si>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</si>
  <si>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</si>
  <si>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</si>
  <si>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</si>
  <si>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</si>
  <si>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</si>
  <si>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</si>
  <si>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</si>
  <si>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</si>
  <si>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</si>
  <si>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</si>
  <si>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</si>
  <si>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</si>
  <si>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</si>
  <si>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</si>
  <si>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</si>
  <si>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</si>
  <si>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</si>
  <si>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</si>
  <si>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</si>
  <si>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</si>
  <si>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</si>
  <si>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</si>
  <si>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</si>
  <si>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</si>
  <si>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</si>
  <si>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</si>
  <si>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</si>
  <si>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</si>
  <si>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</si>
  <si>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</si>
  <si>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</si>
  <si>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</si>
  <si>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</si>
  <si>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</si>
  <si>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</si>
  <si>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</si>
  <si>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</si>
  <si>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</si>
  <si>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</si>
  <si>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</si>
  <si>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</si>
  <si>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</si>
  <si>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</si>
  <si>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</si>
  <si>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</si>
  <si>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</si>
  <si>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</si>
  <si>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</si>
  <si>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</si>
  <si>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</si>
  <si>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</si>
  <si>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</si>
  <si>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</si>
  <si>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</si>
  <si>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</si>
  <si>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</si>
  <si>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</si>
  <si>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</si>
  <si>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</si>
  <si>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</si>
  <si>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</si>
  <si>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</si>
  <si>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</si>
  <si>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</si>
  <si>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</si>
  <si>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</si>
  <si>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</si>
  <si>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</si>
  <si>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</si>
  <si>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</si>
  <si>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</si>
  <si>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</si>
  <si>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</si>
  <si>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</si>
  <si>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</si>
  <si>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</si>
  <si>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</si>
  <si>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</si>
  <si>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</si>
  <si>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</si>
  <si>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</si>
  <si>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</si>
  <si>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</si>
  <si>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</si>
  <si>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</si>
  <si>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</si>
  <si>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</si>
  <si>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</si>
  <si>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</si>
  <si>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</si>
  <si>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</si>
  <si>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</si>
  <si>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</si>
  <si>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</si>
  <si>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</si>
  <si>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</si>
  <si>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</si>
  <si>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</si>
  <si>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</si>
  <si>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</si>
  <si>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</si>
  <si>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</si>
  <si>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</si>
  <si>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</si>
  <si>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</si>
  <si>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</si>
  <si>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</si>
  <si>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</si>
  <si>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</si>
  <si>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</si>
  <si>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</si>
  <si>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</si>
  <si>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</si>
  <si>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</si>
  <si>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</si>
  <si>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</si>
  <si>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</si>
  <si>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</si>
  <si>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</si>
  <si>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</si>
  <si>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</si>
  <si>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</si>
  <si>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</si>
  <si>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</si>
  <si>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</si>
  <si>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</si>
  <si>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</si>
  <si>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</si>
  <si>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</si>
  <si>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</si>
  <si>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</si>
  <si>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</si>
  <si>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</si>
  <si>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</si>
  <si>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</si>
  <si>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</si>
  <si>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</si>
  <si>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</si>
  <si>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</si>
  <si>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</si>
  <si>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</si>
  <si>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</si>
  <si>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</si>
  <si>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</si>
  <si>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</si>
  <si>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</si>
  <si>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</si>
  <si>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</si>
  <si>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</si>
  <si>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</si>
  <si>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</si>
  <si>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</si>
  <si>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</si>
  <si>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</si>
  <si>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</si>
  <si>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</si>
  <si>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</si>
  <si>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</si>
  <si>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</si>
  <si>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</si>
  <si>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</si>
  <si>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</si>
  <si>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</si>
  <si>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</si>
  <si>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</si>
  <si>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</si>
  <si>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</si>
  <si>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</si>
  <si>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</si>
  <si>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</si>
  <si>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</si>
  <si>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</si>
  <si>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</si>
  <si>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</si>
  <si>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</si>
  <si>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</si>
  <si>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</si>
  <si>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</si>
  <si>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</si>
  <si>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</si>
  <si>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</si>
  <si>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</si>
  <si>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</si>
  <si>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</si>
  <si>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</si>
  <si>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</si>
  <si>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</si>
  <si>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</si>
  <si>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</si>
  <si>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</si>
  <si>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</si>
  <si>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</si>
  <si>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</si>
  <si>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</si>
  <si>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</si>
  <si>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</si>
  <si>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</si>
  <si>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</si>
  <si>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</si>
  <si>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</si>
  <si>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</si>
  <si>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</si>
  <si>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</si>
  <si>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</si>
  <si>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</si>
  <si>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</si>
  <si>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</si>
  <si>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</si>
  <si>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</si>
  <si>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</si>
  <si>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</si>
  <si>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</si>
  <si>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</si>
  <si>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</si>
  <si>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</si>
  <si>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</si>
  <si>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</si>
  <si>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</si>
  <si>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</si>
  <si>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</si>
  <si>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</si>
  <si>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</si>
  <si>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</si>
  <si>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</si>
  <si>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</si>
  <si>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</si>
  <si>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</si>
  <si>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</si>
  <si>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</si>
  <si>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</si>
  <si>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</si>
  <si>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</si>
  <si>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</si>
  <si>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</si>
  <si>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</si>
  <si>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</si>
  <si>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</si>
  <si>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</si>
  <si>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</si>
  <si>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</si>
  <si>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</si>
  <si>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</si>
  <si>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</si>
  <si>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</si>
  <si>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</si>
  <si>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</si>
  <si>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</si>
  <si>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</si>
  <si>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</si>
  <si>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</si>
  <si>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</si>
  <si>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</si>
  <si>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</si>
  <si>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</si>
  <si>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</si>
  <si>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</si>
  <si>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</si>
  <si>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</si>
  <si>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</si>
  <si>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</si>
  <si>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</si>
  <si>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</si>
  <si>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</si>
  <si>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</si>
  <si>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</si>
  <si>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</si>
  <si>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</si>
  <si>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</si>
  <si>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</si>
  <si>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</si>
  <si>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</si>
  <si>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</si>
  <si>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</si>
  <si>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</si>
  <si>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</si>
  <si>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</si>
  <si>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</si>
  <si>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</si>
  <si>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</si>
  <si>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</si>
  <si>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</si>
  <si>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</si>
  <si>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</si>
  <si>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</si>
  <si>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</si>
  <si>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</si>
  <si>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</si>
  <si>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</si>
  <si>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</si>
  <si>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</si>
  <si>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</si>
  <si>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</si>
  <si>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</si>
  <si>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</si>
  <si>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</si>
  <si>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</si>
  <si>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</si>
  <si>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</si>
  <si>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</si>
  <si>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</si>
  <si>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</si>
  <si>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</si>
  <si>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</si>
  <si>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</si>
  <si>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</si>
  <si>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</si>
  <si>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</si>
  <si>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</si>
  <si>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</si>
  <si>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</si>
  <si>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</si>
  <si>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</si>
  <si>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</si>
  <si>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</si>
  <si>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</si>
  <si>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</si>
  <si>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</si>
  <si>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</si>
  <si>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</si>
  <si>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</si>
  <si>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</si>
  <si>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</si>
  <si>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</si>
  <si>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</si>
  <si>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</si>
  <si>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</si>
  <si>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</si>
  <si>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</si>
  <si>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</si>
  <si>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</si>
  <si>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</si>
  <si>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</si>
  <si>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</si>
  <si>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</si>
  <si>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</si>
  <si>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</si>
  <si>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</si>
  <si>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</si>
  <si>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</si>
  <si>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</si>
  <si>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</si>
  <si>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</si>
  <si>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</si>
  <si>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</si>
  <si>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</si>
  <si>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</si>
  <si>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</si>
  <si>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</si>
  <si>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</si>
  <si>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</si>
  <si>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</si>
  <si>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</si>
  <si>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</si>
  <si>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</si>
  <si>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</si>
  <si>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</si>
  <si>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</si>
  <si>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</si>
  <si>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</si>
  <si>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</si>
  <si>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</si>
  <si>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</si>
  <si>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</si>
  <si>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</si>
  <si>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</si>
  <si>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</si>
  <si>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</si>
  <si>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</si>
  <si>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</si>
  <si>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</si>
  <si>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</si>
  <si>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</si>
  <si>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</si>
  <si>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</si>
  <si>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</si>
  <si>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</si>
  <si>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</si>
  <si>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</si>
  <si>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</si>
  <si>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</si>
  <si>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</si>
  <si>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</si>
  <si>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</si>
  <si>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</si>
  <si>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</si>
  <si>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</si>
  <si>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</si>
  <si>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</si>
  <si>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</si>
  <si>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</si>
  <si>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</si>
  <si>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</si>
  <si>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</si>
  <si>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</si>
  <si>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</si>
  <si>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</si>
  <si>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</si>
  <si>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</si>
  <si>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</si>
  <si>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</si>
  <si>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</si>
  <si>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</si>
  <si>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</si>
  <si>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</si>
  <si>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</si>
  <si>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</si>
  <si>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</si>
  <si>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</si>
  <si>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</si>
  <si>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</si>
  <si>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</si>
  <si>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</si>
  <si>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</si>
  <si>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</si>
  <si>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</si>
  <si>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</si>
  <si>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</si>
  <si>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</si>
  <si>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</si>
  <si>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</si>
  <si>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</si>
  <si>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</si>
  <si>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</si>
  <si>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</si>
  <si>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</si>
  <si>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</si>
  <si>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</si>
  <si>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</si>
  <si>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</si>
  <si>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</si>
  <si>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</si>
  <si>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</si>
  <si>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</si>
  <si>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</si>
  <si>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</si>
  <si>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</si>
  <si>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</si>
  <si>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</si>
  <si>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</si>
  <si>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</si>
  <si>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</si>
  <si>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</si>
  <si>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</si>
  <si>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</si>
  <si>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</si>
  <si>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</si>
  <si>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</si>
  <si>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</si>
  <si>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</si>
  <si>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</si>
  <si>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</si>
  <si>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</si>
  <si>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</si>
  <si>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</si>
  <si>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</si>
  <si>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</si>
  <si>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</si>
  <si>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</si>
  <si>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</si>
  <si>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</si>
  <si>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</si>
  <si>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</si>
  <si>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</si>
  <si>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</si>
  <si>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</si>
  <si>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</si>
  <si>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</si>
  <si>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</si>
  <si>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</si>
  <si>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</si>
  <si>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</si>
  <si>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</si>
  <si>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</si>
  <si>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</si>
  <si>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</si>
  <si>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</si>
  <si>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</si>
  <si>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</si>
  <si>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</si>
  <si>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</si>
  <si>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</si>
  <si>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</si>
  <si>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</si>
  <si>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</si>
  <si>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</si>
  <si>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</si>
  <si>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</si>
  <si>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</si>
  <si>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</si>
  <si>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</si>
  <si>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</si>
  <si>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</si>
  <si>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</si>
  <si>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</si>
  <si>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</si>
  <si>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</si>
  <si>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</si>
  <si>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</si>
  <si>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</si>
  <si>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</si>
  <si>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</si>
  <si>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</si>
  <si>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</si>
  <si>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</si>
  <si>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</si>
  <si>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</si>
  <si>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</si>
  <si>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</si>
  <si>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</si>
  <si>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</si>
  <si>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</si>
  <si>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</si>
  <si>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</si>
  <si>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</si>
  <si>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</si>
  <si>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</si>
  <si>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</si>
  <si>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</si>
  <si>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</si>
  <si>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</si>
  <si>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</si>
  <si>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</si>
  <si>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</si>
  <si>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</si>
  <si>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</si>
  <si>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</si>
  <si>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</si>
  <si>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</si>
  <si>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</si>
  <si>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</si>
  <si>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</si>
  <si>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</si>
  <si>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</si>
  <si>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</si>
  <si>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</si>
  <si>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</si>
  <si>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</si>
  <si>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</si>
  <si>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</si>
  <si>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</si>
  <si>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</si>
  <si>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</si>
  <si>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</si>
  <si>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</si>
  <si>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</si>
  <si>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</si>
  <si>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</si>
  <si>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</si>
  <si>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</si>
  <si>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</si>
  <si>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</si>
  <si>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</si>
  <si>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</si>
  <si>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</si>
  <si>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</si>
  <si>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</si>
  <si>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</si>
  <si>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</si>
  <si>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</si>
  <si>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</si>
  <si>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</si>
  <si>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</si>
  <si>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</si>
  <si>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</si>
  <si>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</si>
  <si>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</si>
  <si>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</si>
  <si>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</si>
  <si>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</si>
  <si>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</si>
  <si>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</si>
  <si>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</si>
  <si>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</si>
  <si>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</si>
  <si>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</si>
  <si>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</si>
  <si>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</si>
  <si>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</si>
  <si>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</si>
  <si>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</si>
  <si>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</si>
  <si>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</si>
  <si>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</si>
  <si>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</si>
  <si>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</si>
  <si>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</si>
  <si>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</si>
  <si>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</si>
  <si>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</si>
  <si>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</si>
  <si>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</si>
  <si>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</si>
  <si>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</si>
  <si>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</si>
  <si>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</si>
  <si>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</si>
  <si>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</si>
  <si>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</si>
  <si>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</si>
  <si>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</si>
  <si>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</si>
  <si>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</si>
  <si>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</si>
  <si>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</si>
  <si>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</si>
  <si>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</si>
  <si>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</si>
  <si>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</si>
  <si>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</si>
  <si>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</si>
  <si>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</si>
  <si>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</si>
  <si>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</si>
  <si>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</si>
  <si>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</si>
  <si>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</si>
  <si>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</si>
  <si>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</si>
  <si>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</si>
  <si>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</si>
  <si>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</si>
  <si>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</si>
  <si>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</si>
  <si>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</si>
  <si>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</si>
  <si>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</si>
  <si>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</si>
  <si>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</si>
  <si>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</si>
  <si>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</si>
  <si>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</si>
  <si>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</si>
  <si>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</si>
  <si>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</si>
  <si>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</si>
  <si>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</si>
  <si>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</si>
  <si>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</si>
  <si>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</si>
  <si>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</si>
  <si>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</si>
  <si>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</si>
  <si>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</si>
  <si>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</si>
  <si>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</si>
  <si>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</si>
  <si>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</si>
  <si>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</si>
  <si>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</si>
  <si>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</si>
  <si>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</si>
  <si>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</si>
  <si>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</si>
  <si>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</si>
  <si>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</si>
  <si>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</si>
  <si>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</si>
  <si>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</si>
  <si>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</si>
  <si>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</si>
  <si>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</si>
  <si>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</si>
  <si>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</si>
  <si>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</si>
  <si>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</si>
  <si>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</si>
  <si>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</si>
  <si>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</si>
  <si>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</si>
  <si>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</si>
  <si>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</si>
  <si>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</si>
  <si>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</si>
  <si>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</si>
  <si>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</si>
  <si>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</si>
  <si>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</si>
  <si>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</si>
  <si>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</si>
  <si>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</si>
  <si>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</si>
  <si>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</si>
  <si>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</si>
  <si>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</si>
  <si>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</si>
  <si>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</si>
  <si>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</si>
  <si>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</si>
  <si>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</si>
  <si>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</si>
  <si>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</si>
  <si>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</si>
  <si>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</si>
  <si>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</si>
  <si>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</si>
  <si>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</si>
  <si>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</si>
  <si>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</si>
  <si>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</si>
  <si>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</si>
  <si>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</si>
  <si>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</si>
  <si>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</si>
  <si>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</si>
  <si>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</si>
  <si>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</si>
  <si>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</si>
  <si>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</si>
  <si>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</si>
  <si>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</si>
  <si>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</si>
  <si>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</si>
  <si>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</si>
  <si>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</si>
  <si>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</si>
  <si>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</si>
  <si>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</si>
  <si>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</si>
  <si>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</si>
  <si>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</si>
  <si>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</si>
  <si>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</si>
  <si>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</si>
  <si>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</si>
  <si>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</si>
  <si>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</si>
  <si>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</si>
  <si>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</si>
  <si>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</si>
  <si>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</si>
  <si>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</si>
  <si>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</si>
  <si>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</si>
  <si>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</si>
  <si>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</si>
  <si>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</si>
  <si>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</si>
  <si>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</si>
  <si>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</si>
  <si>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</si>
  <si>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</si>
  <si>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</si>
  <si>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</si>
  <si>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</si>
  <si>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</si>
  <si>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</si>
  <si>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</si>
  <si>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</si>
  <si>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</si>
  <si>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</si>
  <si>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</si>
  <si>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</si>
  <si>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</si>
  <si>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</si>
  <si>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</si>
  <si>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</si>
  <si>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</si>
  <si>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</si>
  <si>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</si>
  <si>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</si>
  <si>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</si>
  <si>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</si>
  <si>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</si>
  <si>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</si>
  <si>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</si>
  <si>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</si>
  <si>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</si>
  <si>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</si>
  <si>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</si>
  <si>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</si>
  <si>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</si>
  <si>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</si>
  <si>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</si>
  <si>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</si>
  <si>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</si>
  <si>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</si>
  <si>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</si>
  <si>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</si>
  <si>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</si>
  <si>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</si>
  <si>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</si>
  <si>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</si>
  <si>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</si>
  <si>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</si>
  <si>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</si>
  <si>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</si>
  <si>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</si>
  <si>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</si>
  <si>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</si>
  <si>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</si>
  <si>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</si>
  <si>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</si>
  <si>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</si>
  <si>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</si>
  <si>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</si>
  <si>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</si>
  <si>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</si>
  <si>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</si>
  <si>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</si>
  <si>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</si>
  <si>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</si>
  <si>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</si>
  <si>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</si>
  <si>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</si>
  <si>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</si>
  <si>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</si>
  <si>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</si>
  <si>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</si>
  <si>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</si>
  <si>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</si>
  <si>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</si>
  <si>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</si>
  <si>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</si>
  <si>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</si>
  <si>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</si>
  <si>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</si>
  <si>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</si>
  <si>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</si>
  <si>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</si>
  <si>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</si>
  <si>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</si>
  <si>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</si>
  <si>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</si>
  <si>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</si>
  <si>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</si>
  <si>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</si>
  <si>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</si>
  <si>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</si>
  <si>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</si>
  <si>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</si>
  <si>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</si>
  <si>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</si>
  <si>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</si>
  <si>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</si>
  <si>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</si>
  <si>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</si>
  <si>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</si>
  <si>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</si>
  <si>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</si>
  <si>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</si>
  <si>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</si>
  <si>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</si>
  <si>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</si>
  <si>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</si>
  <si>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</si>
  <si>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</si>
  <si>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</si>
  <si>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</si>
  <si>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</si>
  <si>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</si>
  <si>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</si>
  <si>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</si>
  <si>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</si>
  <si>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</si>
  <si>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</si>
  <si>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</si>
  <si>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</si>
  <si>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</si>
  <si>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</si>
  <si>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</si>
  <si>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</si>
  <si>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</si>
  <si>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</si>
  <si>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</si>
  <si>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</si>
  <si>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</si>
  <si>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</si>
  <si>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</si>
  <si>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</si>
  <si>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</si>
  <si>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</si>
  <si>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</si>
  <si>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</si>
  <si>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</si>
  <si>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</si>
  <si>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</si>
  <si>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</si>
  <si>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</si>
  <si>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</si>
  <si>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</si>
  <si>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</si>
  <si>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</si>
  <si>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</si>
  <si>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</si>
  <si>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</si>
  <si>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</si>
  <si>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</si>
  <si>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</si>
  <si>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</si>
  <si>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</si>
  <si>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</si>
  <si>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</si>
  <si>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</si>
  <si>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</si>
  <si>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</si>
  <si>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</si>
  <si>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</si>
  <si>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</si>
  <si>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</si>
  <si>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</si>
  <si>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</si>
  <si>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</si>
  <si>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</si>
  <si>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</si>
  <si>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</si>
  <si>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</si>
  <si>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</si>
  <si>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</si>
  <si>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</si>
  <si>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</si>
  <si>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</si>
  <si>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</si>
  <si>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</si>
  <si>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</si>
  <si>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</si>
  <si>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</si>
  <si>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</si>
  <si>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</si>
  <si>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</si>
  <si>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</si>
  <si>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</si>
  <si>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</si>
  <si>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</si>
  <si>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</si>
  <si>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</si>
  <si>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</si>
  <si>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</si>
  <si>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</si>
  <si>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</si>
  <si>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</si>
  <si>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</si>
  <si>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</si>
  <si>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</si>
  <si>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</si>
  <si>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</si>
  <si>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</si>
  <si>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</si>
  <si>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</si>
  <si>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</si>
  <si>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</si>
  <si>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</si>
  <si>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</si>
  <si>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</si>
  <si>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</si>
  <si>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</si>
  <si>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</si>
  <si>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</si>
  <si>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</si>
  <si>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</si>
  <si>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</si>
  <si>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</si>
  <si>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</si>
  <si>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</si>
  <si>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</si>
  <si>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</si>
  <si>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</si>
  <si>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</si>
  <si>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</si>
  <si>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</si>
  <si>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</si>
  <si>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</si>
  <si>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</si>
  <si>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</si>
  <si>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</si>
  <si>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</si>
  <si>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</si>
  <si>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</si>
  <si>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</si>
  <si>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</si>
  <si>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</si>
  <si>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</si>
  <si>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</si>
  <si>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</si>
  <si>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</si>
  <si>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</si>
  <si>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</si>
  <si>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</si>
  <si>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</si>
  <si>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</si>
  <si>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</si>
  <si>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</si>
  <si>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</si>
  <si>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</si>
  <si>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</si>
  <si>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</si>
  <si>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</si>
  <si>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</si>
  <si>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</si>
  <si>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</si>
  <si>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</si>
  <si>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</si>
  <si>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</si>
  <si>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</si>
  <si>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</si>
  <si>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</si>
  <si>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</si>
  <si>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</si>
  <si>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</si>
  <si>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</si>
  <si>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</si>
  <si>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</si>
  <si>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</si>
  <si>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</si>
  <si>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</si>
  <si>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</si>
  <si>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</si>
  <si>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</si>
  <si>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</si>
  <si>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</si>
  <si>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</si>
  <si>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</si>
  <si>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</si>
  <si>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</si>
  <si>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</si>
  <si>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</si>
  <si>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</si>
  <si>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</si>
  <si>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</si>
  <si>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</si>
  <si>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</si>
  <si>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</si>
  <si>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</si>
  <si>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</si>
  <si>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</si>
  <si>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</si>
  <si>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</si>
  <si>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</si>
  <si>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</si>
  <si>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</si>
  <si>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</si>
  <si>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</si>
  <si>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</si>
  <si>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</si>
  <si>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</si>
  <si>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</si>
  <si>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</si>
  <si>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</si>
  <si>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</si>
  <si>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</si>
  <si>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</si>
  <si>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</si>
  <si>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</si>
  <si>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</si>
  <si>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</si>
  <si>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</si>
  <si>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</si>
  <si>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</si>
  <si>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</si>
  <si>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</si>
  <si>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</si>
  <si>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</si>
  <si>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</si>
  <si>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</si>
  <si>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</si>
  <si>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</si>
  <si>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</si>
  <si>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</si>
  <si>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</si>
  <si>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</si>
  <si>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</si>
  <si>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</si>
  <si>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</si>
  <si>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</si>
  <si>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</si>
  <si>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</si>
  <si>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</si>
  <si>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</si>
  <si>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</si>
  <si>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</si>
  <si>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</si>
  <si>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</si>
  <si>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</si>
  <si>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</si>
  <si>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</si>
  <si>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</si>
  <si>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</si>
  <si>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</si>
  <si>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</si>
  <si>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</si>
  <si>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</si>
  <si>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</si>
  <si>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</si>
  <si>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</si>
  <si>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</si>
  <si>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</si>
  <si>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</si>
  <si>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</si>
  <si>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</si>
  <si>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</si>
  <si>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</si>
  <si>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</si>
  <si>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</si>
  <si>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</si>
  <si>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</si>
  <si>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</si>
  <si>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</si>
  <si>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</si>
  <si>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</si>
  <si>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</si>
  <si>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</si>
  <si>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</si>
  <si>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</si>
  <si>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</si>
  <si>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</si>
  <si>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</si>
  <si>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</si>
  <si>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</si>
  <si>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</si>
  <si>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</si>
  <si>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</si>
  <si>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</si>
  <si>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</si>
  <si>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</si>
  <si>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</si>
  <si>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</si>
  <si>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</si>
  <si>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</si>
  <si>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</si>
  <si>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</si>
  <si>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</si>
  <si>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</si>
  <si>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</si>
  <si>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</si>
  <si>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</si>
  <si>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</si>
  <si>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</si>
  <si>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</si>
  <si>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</si>
  <si>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</si>
  <si>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</si>
  <si>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</si>
  <si>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</si>
  <si>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</si>
  <si>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</si>
  <si>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</si>
  <si>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</si>
  <si>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</si>
  <si>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</si>
  <si>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</si>
  <si>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</si>
  <si>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</si>
  <si>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</si>
  <si>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</si>
  <si>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</si>
  <si>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</si>
  <si>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</si>
  <si>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</si>
  <si>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</si>
  <si>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</si>
  <si>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</si>
  <si>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</si>
  <si>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</si>
  <si>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</si>
  <si>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</si>
  <si>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</si>
  <si>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</si>
  <si>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</si>
  <si>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</si>
  <si>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</si>
  <si>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</si>
  <si>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</si>
  <si>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</si>
  <si>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</si>
  <si>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</si>
  <si>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</si>
  <si>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</si>
  <si>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</si>
  <si>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</si>
  <si>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</si>
  <si>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</si>
  <si>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</si>
  <si>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</si>
  <si>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</si>
  <si>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</si>
  <si>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</si>
  <si>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</si>
  <si>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</si>
  <si>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</si>
  <si>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</si>
  <si>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</si>
  <si>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</si>
  <si>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</si>
  <si>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</si>
  <si>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</si>
  <si>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</si>
  <si>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</si>
  <si>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</si>
  <si>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</si>
  <si>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</si>
  <si>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</si>
  <si>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</si>
  <si>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</si>
  <si>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</si>
  <si>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</si>
  <si>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</si>
  <si>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</si>
  <si>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</si>
  <si>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</si>
  <si>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</si>
  <si>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</si>
  <si>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</si>
  <si>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</si>
  <si>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</si>
  <si>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</si>
  <si>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</si>
  <si>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</si>
  <si>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</si>
  <si>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</si>
  <si>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</si>
  <si>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</si>
  <si>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</si>
  <si>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</si>
  <si>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</si>
  <si>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</si>
  <si>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</si>
  <si>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</si>
  <si>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</si>
  <si>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</si>
  <si>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</si>
  <si>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</si>
  <si>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</si>
  <si>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</si>
  <si>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</si>
  <si>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</si>
  <si>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</si>
  <si>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</si>
  <si>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</si>
  <si>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</si>
  <si>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</si>
  <si>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</si>
  <si>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</si>
  <si>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</si>
  <si>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</si>
  <si>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</si>
  <si>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</si>
  <si>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</si>
  <si>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</si>
  <si>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</si>
  <si>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</si>
  <si>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</si>
  <si>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</si>
  <si>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</si>
  <si>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</si>
  <si>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</si>
  <si>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</si>
  <si>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</si>
  <si>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</si>
  <si>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</si>
  <si>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</si>
  <si>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</si>
  <si>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</si>
  <si>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</si>
  <si>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</si>
  <si>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</si>
  <si>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</si>
  <si>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</si>
  <si>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</si>
  <si>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</si>
  <si>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</si>
  <si>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</si>
  <si>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</si>
  <si>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</si>
  <si>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</si>
  <si>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</si>
  <si>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</si>
  <si>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</si>
  <si>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</si>
  <si>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</si>
  <si>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</si>
  <si>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</si>
  <si>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</si>
  <si>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</si>
  <si>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</si>
  <si>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</si>
  <si>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</si>
  <si>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</si>
  <si>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</si>
  <si>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</si>
  <si>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</si>
  <si>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</si>
  <si>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</si>
  <si>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</si>
  <si>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</si>
  <si>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</si>
  <si>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</si>
  <si>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</si>
  <si>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</si>
  <si>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</si>
  <si>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</si>
  <si>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</si>
  <si>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</si>
  <si>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</si>
  <si>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</si>
  <si>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</si>
  <si>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</si>
  <si>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</si>
  <si>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</si>
  <si>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</si>
  <si>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</si>
  <si>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</si>
  <si>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</si>
  <si>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</si>
  <si>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</si>
  <si>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</si>
  <si>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</si>
  <si>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</si>
  <si>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</si>
  <si>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</si>
  <si>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</si>
  <si>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</si>
  <si>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</si>
  <si>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</si>
  <si>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</si>
  <si>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</si>
  <si>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</si>
  <si>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</si>
  <si>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</si>
  <si>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</si>
  <si>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</si>
  <si>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</si>
  <si>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</si>
  <si>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</si>
  <si>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</si>
  <si>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</si>
  <si>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</si>
  <si>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</si>
  <si>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</si>
  <si>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</si>
  <si>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</si>
  <si>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</si>
  <si>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</si>
  <si>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</si>
  <si>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</si>
  <si>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</si>
  <si>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</si>
  <si>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</si>
  <si>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</si>
  <si>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</si>
  <si>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</si>
  <si>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</si>
  <si>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</si>
  <si>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</si>
  <si>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</si>
  <si>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</si>
  <si>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</si>
  <si>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</si>
  <si>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</si>
  <si>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</si>
  <si>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</si>
  <si>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</si>
  <si>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</si>
  <si>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</si>
  <si>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</si>
  <si>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</si>
  <si>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</si>
  <si>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</si>
  <si>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</si>
  <si>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</si>
  <si>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</si>
  <si>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</si>
  <si>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</si>
  <si>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</si>
  <si>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</si>
  <si>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</si>
  <si>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</si>
  <si>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</si>
  <si>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</si>
  <si>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</si>
  <si>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</si>
  <si>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</si>
  <si>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</si>
  <si>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</si>
  <si>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</si>
  <si>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</si>
  <si>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</si>
  <si>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</si>
  <si>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</si>
  <si>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</si>
  <si>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</si>
  <si>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</si>
  <si>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</si>
  <si>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</si>
  <si>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</si>
  <si>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</si>
  <si>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</si>
  <si>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</si>
  <si>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</si>
  <si>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</si>
  <si>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</si>
  <si>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</si>
  <si>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</si>
  <si>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</si>
  <si>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</si>
  <si>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</si>
  <si>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</si>
  <si>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</si>
  <si>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</si>
  <si>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</si>
  <si>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</si>
  <si>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</si>
  <si>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</si>
  <si>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</si>
  <si>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</si>
  <si>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</si>
  <si>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</si>
  <si>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</si>
  <si>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</si>
  <si>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</si>
  <si>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</si>
  <si>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</si>
  <si>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</si>
  <si>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</si>
  <si>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</si>
  <si>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</si>
  <si>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</si>
  <si>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</si>
  <si>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</si>
  <si>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</si>
  <si>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</si>
  <si>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</si>
  <si>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</si>
  <si>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</si>
  <si>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</si>
  <si>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</si>
  <si>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</si>
  <si>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</si>
  <si>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</si>
  <si>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</si>
  <si>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</si>
  <si>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</si>
  <si>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</si>
  <si>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</si>
  <si>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</si>
  <si>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</si>
  <si>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</si>
  <si>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</si>
  <si>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</si>
  <si>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</si>
  <si>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</si>
  <si>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</si>
  <si>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</si>
  <si>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</si>
  <si>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</si>
  <si>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</si>
  <si>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</si>
  <si>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</si>
  <si>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</si>
  <si>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</si>
  <si>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</si>
  <si>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</si>
  <si>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</si>
  <si>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</si>
  <si>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</si>
  <si>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</si>
  <si>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</si>
  <si>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</si>
  <si>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</si>
  <si>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</si>
  <si>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</si>
  <si>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</si>
  <si>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</si>
  <si>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</si>
  <si>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</si>
  <si>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</si>
  <si>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</si>
  <si>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</si>
  <si>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</si>
  <si>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</si>
  <si>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</si>
  <si>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</si>
  <si>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</si>
  <si>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</si>
  <si>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</si>
  <si>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</si>
  <si>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</si>
  <si>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</si>
  <si>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</si>
  <si>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</si>
  <si>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</si>
  <si>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</si>
  <si>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</si>
  <si>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</si>
  <si>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</si>
  <si>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</si>
  <si>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</si>
  <si>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</si>
  <si>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</si>
  <si>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</si>
  <si>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</si>
  <si>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</si>
  <si>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</si>
  <si>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</si>
  <si>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</si>
  <si>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</si>
  <si>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</si>
  <si>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</si>
  <si>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</si>
  <si>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</si>
  <si>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</si>
  <si>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</si>
  <si>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</si>
  <si>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</si>
  <si>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</si>
  <si>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</si>
  <si>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</si>
  <si>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</si>
  <si>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</si>
  <si>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</si>
  <si>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</si>
  <si>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</si>
  <si>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</si>
  <si>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</si>
  <si>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</si>
  <si>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</si>
  <si>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</si>
  <si>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</si>
  <si>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</si>
  <si>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</si>
  <si>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</si>
  <si>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</si>
  <si>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</si>
  <si>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</si>
  <si>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</si>
  <si>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</si>
  <si>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</si>
  <si>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</si>
  <si>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</si>
  <si>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</si>
  <si>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</si>
  <si>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</si>
  <si>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</si>
  <si>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</si>
  <si>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</si>
  <si>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</si>
  <si>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</si>
  <si>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</si>
  <si>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</si>
  <si>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</si>
  <si>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</si>
  <si>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</si>
  <si>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</si>
  <si>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</si>
  <si>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</si>
  <si>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</si>
  <si>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</si>
  <si>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</si>
  <si>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</si>
  <si>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</si>
  <si>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</si>
  <si>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</si>
  <si>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</si>
  <si>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</si>
  <si>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</si>
  <si>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</si>
  <si>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</si>
  <si>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</si>
  <si>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</si>
  <si>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</si>
  <si>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</si>
  <si>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</si>
  <si>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</si>
  <si>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</si>
  <si>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</si>
  <si>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</si>
  <si>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</si>
  <si>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</si>
  <si>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</si>
  <si>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</si>
  <si>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</si>
  <si>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</si>
  <si>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</si>
  <si>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</si>
  <si>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</si>
  <si>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</si>
  <si>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</si>
  <si>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</si>
  <si>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</si>
  <si>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</si>
  <si>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</si>
  <si>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</si>
  <si>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</si>
  <si>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</si>
  <si>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</si>
  <si>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</si>
  <si>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</si>
  <si>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</si>
  <si>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</si>
  <si>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</si>
  <si>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</si>
  <si>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</si>
  <si>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</si>
  <si>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</si>
  <si>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</si>
  <si>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</si>
  <si>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</si>
  <si>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</si>
  <si>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</si>
  <si>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</si>
  <si>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</si>
  <si>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</si>
  <si>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</si>
  <si>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</si>
  <si>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</si>
  <si>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</si>
  <si>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</si>
  <si>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</si>
  <si>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</si>
  <si>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</si>
  <si>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</si>
  <si>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</si>
  <si>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</si>
  <si>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</si>
  <si>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</si>
  <si>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</si>
  <si>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</si>
  <si>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</si>
  <si>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</si>
  <si>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</si>
  <si>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</si>
  <si>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</si>
  <si>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</si>
  <si>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</si>
  <si>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</si>
  <si>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</si>
  <si>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</si>
  <si>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</si>
  <si>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</si>
  <si>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</si>
  <si>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</si>
  <si>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</si>
  <si>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</si>
  <si>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</si>
  <si>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</si>
  <si>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</si>
  <si>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</si>
  <si>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</si>
  <si>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</si>
  <si>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</si>
  <si>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</si>
  <si>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</si>
  <si>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</si>
  <si>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</si>
  <si>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</si>
  <si>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</si>
  <si>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</si>
  <si>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</si>
  <si>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</si>
  <si>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</si>
  <si>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</si>
  <si>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</si>
  <si>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</si>
  <si>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</si>
  <si>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</si>
  <si>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</si>
  <si>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</si>
  <si>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</si>
  <si>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</si>
  <si>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</si>
  <si>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</si>
  <si>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</si>
  <si>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</si>
  <si>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</si>
  <si>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</si>
  <si>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</si>
  <si>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</si>
  <si>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</si>
  <si>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</si>
  <si>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</si>
  <si>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</si>
  <si>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</si>
  <si>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</si>
  <si>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</si>
  <si>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</si>
  <si>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</si>
  <si>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</si>
  <si>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</si>
  <si>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</si>
  <si>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</si>
  <si>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</si>
  <si>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</si>
  <si>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</si>
  <si>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</si>
  <si>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</si>
  <si>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</si>
  <si>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</si>
  <si>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</si>
  <si>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</si>
  <si>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</si>
  <si>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</si>
  <si>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</si>
  <si>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</si>
  <si>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</si>
  <si>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</si>
  <si>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</si>
  <si>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</si>
  <si>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</si>
  <si>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</si>
  <si>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</si>
  <si>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</si>
  <si>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</si>
  <si>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</si>
  <si>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</si>
  <si>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</si>
  <si>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</si>
  <si>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</si>
  <si>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</si>
  <si>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</si>
  <si>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</si>
  <si>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</si>
  <si>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</si>
  <si>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</si>
  <si>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</si>
  <si>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</si>
  <si>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</si>
  <si>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</si>
  <si>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</si>
  <si>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</si>
  <si>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</si>
  <si>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</si>
  <si>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</si>
  <si>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</si>
  <si>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</si>
  <si>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</si>
  <si>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</si>
  <si>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</si>
  <si>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</si>
  <si>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</si>
  <si>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</si>
  <si>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</si>
  <si>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</si>
  <si>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</si>
  <si>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</si>
  <si>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</si>
  <si>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</si>
  <si>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</si>
  <si>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</si>
  <si>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</si>
  <si>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</si>
  <si>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</si>
  <si>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</si>
  <si>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</si>
  <si>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</si>
  <si>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</si>
  <si>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</si>
  <si>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</si>
  <si>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</si>
  <si>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</si>
  <si>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</si>
  <si>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</si>
  <si>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</si>
  <si>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</si>
  <si>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</si>
  <si>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</si>
  <si>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</si>
  <si>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</si>
  <si>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</si>
  <si>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</si>
  <si>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</si>
  <si>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</si>
  <si>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</si>
  <si>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</si>
  <si>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</si>
  <si>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</si>
  <si>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</si>
  <si>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</si>
  <si>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</si>
  <si>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</si>
  <si>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</si>
  <si>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</si>
  <si>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</si>
  <si>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</si>
  <si>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</si>
  <si>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</si>
  <si>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</si>
  <si>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</si>
  <si>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</si>
  <si>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</si>
  <si>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</si>
  <si>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</si>
  <si>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</si>
  <si>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</si>
  <si>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</si>
  <si>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</si>
  <si>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</si>
  <si>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</si>
  <si>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</si>
  <si>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</si>
  <si>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</si>
  <si>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</si>
  <si>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</si>
  <si>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</si>
  <si>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</si>
  <si>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</si>
  <si>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</si>
  <si>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</si>
  <si>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</si>
  <si>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</si>
  <si>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</si>
  <si>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</si>
  <si>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</si>
  <si>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</si>
  <si>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</si>
  <si>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</si>
  <si>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</si>
  <si>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</si>
  <si>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</si>
  <si>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</si>
  <si>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</si>
  <si>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</si>
  <si>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</si>
  <si>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</si>
  <si>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</si>
  <si>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</si>
  <si>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</si>
  <si>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</si>
  <si>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</si>
  <si>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</si>
  <si>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</si>
  <si>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</si>
  <si>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</si>
  <si>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</si>
  <si>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</si>
  <si>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</si>
  <si>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</si>
  <si>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</si>
  <si>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</si>
  <si>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</si>
  <si>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</si>
  <si>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</si>
  <si>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</si>
  <si>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</si>
  <si>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</si>
  <si>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</si>
  <si>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</si>
  <si>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</si>
  <si>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</si>
  <si>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</si>
  <si>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</si>
  <si>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</si>
  <si>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</si>
  <si>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</si>
  <si>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</si>
  <si>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</si>
  <si>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</si>
  <si>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</si>
  <si>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</si>
  <si>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</si>
  <si>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</si>
  <si>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</si>
  <si>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</si>
  <si>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</si>
  <si>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</si>
  <si>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</si>
  <si>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</si>
  <si>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</si>
  <si>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</si>
  <si>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</si>
  <si>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</si>
  <si>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</si>
  <si>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</si>
  <si>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</si>
  <si>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</si>
  <si>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</si>
  <si>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</si>
  <si>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</si>
  <si>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</si>
  <si>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</si>
  <si>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</si>
  <si>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</si>
  <si>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</si>
  <si>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</si>
  <si>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</si>
  <si>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</si>
  <si>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</si>
  <si>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</si>
  <si>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</si>
  <si>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</si>
  <si>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</si>
  <si>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</si>
  <si>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</si>
  <si>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</si>
  <si>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</si>
  <si>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</si>
  <si>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</si>
  <si>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</si>
  <si>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</si>
  <si>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</si>
  <si>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</si>
  <si>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</si>
  <si>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</si>
  <si>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</si>
  <si>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</si>
  <si>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</si>
  <si>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</si>
  <si>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</si>
  <si>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</si>
  <si>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</si>
  <si>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</si>
  <si>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</si>
  <si>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</si>
  <si>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</si>
  <si>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</si>
  <si>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</si>
  <si>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</si>
  <si>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</si>
  <si>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</si>
  <si>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</si>
  <si>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</si>
  <si>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</si>
  <si>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</si>
  <si>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</si>
  <si>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</si>
  <si>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</si>
  <si>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</si>
  <si>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</si>
  <si>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</si>
  <si>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</si>
  <si>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</si>
  <si>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</si>
  <si>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</si>
  <si>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</si>
  <si>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</si>
  <si>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</si>
  <si>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</si>
  <si>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</si>
  <si>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</si>
  <si>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</si>
  <si>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</si>
  <si>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</si>
  <si>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</si>
  <si>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</si>
  <si>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</si>
  <si>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</si>
  <si>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</si>
  <si>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</si>
  <si>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</si>
  <si>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</si>
  <si>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</si>
  <si>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</si>
  <si>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</si>
  <si>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</si>
  <si>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</si>
  <si>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</si>
  <si>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</si>
  <si>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</si>
  <si>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</si>
  <si>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</si>
  <si>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</si>
  <si>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</si>
  <si>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</si>
  <si>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</si>
  <si>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</si>
  <si>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</si>
  <si>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</si>
  <si>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</si>
  <si>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</si>
  <si>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</si>
  <si>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</si>
  <si>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</si>
  <si>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</si>
  <si>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</si>
  <si>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</si>
  <si>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</si>
  <si>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</si>
  <si>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</si>
  <si>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</si>
  <si>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</si>
  <si>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</si>
  <si>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</si>
  <si>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</si>
  <si>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</si>
  <si>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</si>
  <si>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</si>
  <si>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</si>
  <si>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</si>
  <si>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</si>
  <si>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</si>
  <si>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</si>
  <si>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</si>
  <si>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</si>
  <si>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</si>
  <si>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</si>
  <si>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</si>
  <si>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</si>
  <si>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</si>
  <si>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</si>
  <si>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</si>
  <si>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</si>
  <si>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</si>
  <si>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</si>
  <si>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</si>
  <si>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</si>
  <si>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</si>
  <si>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</si>
  <si>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</si>
  <si>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</si>
  <si>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</si>
  <si>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</si>
  <si>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</si>
  <si>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</si>
  <si>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</si>
  <si>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</si>
  <si>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</si>
  <si>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</si>
  <si>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</si>
  <si>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</si>
  <si>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</si>
  <si>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</si>
  <si>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</si>
  <si>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</si>
  <si>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</si>
  <si>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</si>
  <si>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</si>
  <si>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</si>
  <si>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</si>
  <si>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</si>
  <si>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</si>
  <si>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</si>
  <si>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</si>
  <si>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</si>
  <si>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</si>
  <si>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</si>
  <si>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</si>
  <si>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</si>
  <si>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</si>
  <si>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</si>
  <si>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</si>
  <si>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</si>
  <si>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</si>
  <si>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</si>
  <si>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</si>
  <si>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</si>
  <si>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</si>
  <si>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</si>
  <si>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</si>
  <si>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</si>
  <si>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</si>
  <si>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</si>
  <si>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</si>
  <si>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</si>
  <si>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</si>
  <si>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</si>
  <si>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</si>
  <si>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</si>
  <si>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</si>
  <si>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</si>
  <si>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</si>
  <si>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</si>
  <si>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</si>
  <si>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</si>
  <si>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</si>
  <si>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</si>
  <si>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</si>
  <si>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</si>
  <si>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</si>
  <si>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</si>
  <si>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</si>
  <si>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</si>
  <si>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</si>
  <si>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</si>
  <si>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</si>
  <si>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</si>
  <si>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</si>
  <si>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</si>
  <si>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</si>
  <si>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</si>
  <si>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</si>
  <si>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</si>
  <si>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</si>
  <si>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</si>
  <si>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</si>
  <si>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</si>
  <si>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</si>
  <si>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</si>
  <si>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</si>
  <si>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</si>
  <si>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</si>
  <si>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</si>
  <si>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</si>
  <si>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</si>
  <si>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</si>
  <si>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</si>
  <si>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</si>
  <si>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</si>
  <si>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</si>
  <si>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</si>
  <si>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</si>
  <si>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</si>
  <si>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</si>
  <si>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</si>
  <si>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</si>
  <si>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</si>
  <si>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</si>
  <si>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</si>
  <si>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</si>
  <si>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</si>
  <si>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</si>
  <si>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</si>
  <si>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</si>
  <si>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</si>
  <si>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</si>
  <si>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</si>
  <si>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</si>
  <si>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</si>
  <si>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</si>
  <si>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</si>
  <si>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</si>
  <si>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</si>
  <si>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</si>
  <si>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</si>
  <si>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</si>
  <si>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</si>
  <si>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</si>
  <si>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</si>
  <si>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</si>
  <si>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</si>
  <si>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</si>
  <si>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</si>
  <si>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</si>
  <si>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</si>
  <si>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</si>
  <si>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</si>
  <si>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</si>
  <si>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</si>
  <si>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</si>
  <si>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</si>
  <si>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</si>
  <si>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</si>
  <si>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</si>
  <si>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</si>
  <si>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</si>
  <si>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</si>
  <si>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</si>
  <si>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</si>
  <si>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</si>
  <si>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</si>
  <si>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</si>
  <si>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</si>
  <si>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</si>
  <si>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</si>
  <si>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</si>
  <si>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</si>
  <si>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</si>
  <si>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</si>
  <si>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</si>
  <si>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</si>
  <si>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</si>
  <si>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</si>
  <si>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</si>
  <si>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</si>
  <si>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</si>
  <si>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</si>
  <si>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</si>
  <si>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</si>
  <si>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</si>
  <si>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</si>
  <si>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</si>
  <si>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</si>
  <si>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</si>
  <si>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</si>
  <si>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</si>
  <si>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</si>
  <si>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</si>
  <si>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</si>
  <si>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</si>
  <si>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</si>
  <si>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</si>
  <si>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</si>
  <si>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</si>
  <si>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</si>
  <si>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</si>
  <si>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</si>
  <si>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</si>
  <si>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</si>
  <si>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</si>
  <si>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</si>
  <si>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</si>
  <si>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</si>
  <si>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</si>
  <si>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</si>
  <si>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</si>
  <si>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</si>
  <si>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</si>
  <si>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</si>
  <si>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</si>
  <si>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</si>
  <si>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</si>
  <si>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</si>
  <si>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</si>
  <si>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</si>
  <si>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</si>
  <si>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</si>
  <si>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</si>
  <si>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</si>
  <si>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</si>
  <si>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</si>
  <si>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</si>
  <si>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</si>
  <si>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</si>
  <si>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</si>
  <si>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</si>
  <si>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</si>
  <si>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</si>
  <si>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</si>
  <si>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</si>
  <si>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</si>
  <si>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</si>
  <si>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</si>
  <si>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</si>
  <si>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</si>
  <si>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</si>
  <si>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</si>
  <si>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</si>
  <si>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</si>
  <si>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</si>
  <si>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</si>
  <si>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</si>
  <si>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</si>
  <si>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</si>
  <si>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</si>
  <si>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</si>
  <si>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</si>
  <si>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</si>
  <si>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</si>
  <si>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</si>
  <si>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</si>
  <si>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</si>
  <si>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</si>
  <si>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</si>
  <si>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</si>
  <si>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</si>
  <si>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</si>
  <si>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</si>
  <si>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</si>
  <si>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</si>
  <si>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</si>
  <si>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</si>
  <si>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</si>
  <si>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</si>
  <si>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</si>
  <si>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</si>
  <si>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</si>
  <si>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</si>
  <si>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</si>
  <si>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</si>
  <si>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</si>
  <si>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</si>
  <si>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</si>
  <si>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</si>
  <si>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</si>
  <si>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</si>
  <si>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</si>
  <si>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</si>
  <si>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</si>
  <si>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</si>
  <si>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</si>
  <si>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</si>
  <si>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</si>
  <si>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</si>
  <si>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</si>
  <si>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</si>
  <si>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</si>
  <si>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</si>
  <si>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</si>
  <si>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</si>
  <si>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</si>
  <si>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</si>
  <si>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</si>
  <si>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</si>
  <si>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</si>
  <si>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</si>
  <si>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</si>
  <si>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</si>
  <si>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</si>
  <si>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</si>
  <si>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</si>
  <si>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</si>
  <si>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</si>
  <si>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</si>
  <si>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</si>
  <si>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</si>
  <si>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</si>
  <si>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</si>
  <si>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</si>
  <si>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</si>
  <si>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</si>
  <si>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</si>
  <si>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</si>
  <si>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</si>
  <si>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</si>
  <si>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</si>
  <si>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</si>
  <si>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</si>
  <si>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</si>
  <si>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</si>
  <si>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</si>
  <si>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</si>
  <si>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</si>
  <si>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</si>
  <si>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</si>
  <si>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</si>
  <si>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</si>
  <si>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</si>
  <si>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</si>
  <si>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</si>
  <si>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</si>
  <si>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</si>
  <si>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</si>
  <si>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</si>
  <si>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</si>
  <si>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</si>
  <si>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</si>
  <si>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</si>
  <si>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</si>
  <si>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</si>
  <si>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</si>
  <si>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</si>
  <si>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</si>
  <si>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</si>
  <si>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</si>
  <si>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</si>
  <si>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</si>
  <si>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</si>
  <si>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</si>
  <si>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</si>
  <si>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</si>
  <si>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</si>
  <si>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</si>
  <si>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</si>
  <si>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</si>
  <si>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</si>
  <si>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</si>
  <si>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</si>
  <si>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</si>
  <si>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</si>
  <si>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</si>
  <si>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</si>
  <si>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</si>
  <si>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</si>
  <si>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</si>
  <si>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</si>
  <si>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</si>
  <si>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</si>
  <si>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</si>
  <si>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</si>
  <si>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</si>
  <si>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</si>
  <si>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</si>
  <si>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</si>
  <si>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</si>
  <si>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</si>
  <si>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</si>
  <si>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</si>
  <si>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</si>
  <si>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</si>
  <si>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</si>
  <si>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</si>
  <si>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</si>
  <si>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</si>
  <si>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</si>
  <si>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</si>
  <si>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</si>
  <si>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</si>
  <si>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</si>
  <si>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</si>
  <si>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</si>
  <si>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</si>
  <si>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</si>
  <si>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</si>
  <si>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</si>
  <si>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</si>
  <si>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</si>
  <si>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</si>
  <si>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</si>
  <si>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</si>
  <si>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</si>
  <si>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</si>
  <si>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</si>
  <si>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</si>
  <si>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</si>
  <si>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</si>
  <si>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</si>
  <si>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</si>
  <si>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</si>
  <si>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</si>
  <si>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</si>
  <si>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</si>
  <si>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</si>
  <si>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</si>
  <si>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</si>
  <si>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</si>
  <si>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</si>
  <si>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</si>
  <si>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</si>
  <si>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</si>
  <si>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</si>
  <si>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</si>
  <si>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</si>
  <si>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</si>
  <si>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</si>
  <si>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</si>
  <si>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</si>
  <si>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</si>
  <si>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</si>
  <si>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</si>
  <si>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</si>
  <si>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</si>
  <si>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</si>
  <si>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</si>
  <si>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</si>
  <si>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</si>
  <si>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</si>
  <si>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</si>
  <si>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</si>
  <si>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</si>
  <si>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</si>
  <si>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</si>
  <si>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</si>
  <si>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</si>
  <si>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</si>
  <si>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</si>
  <si>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</si>
  <si>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</si>
  <si>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</si>
  <si>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</si>
  <si>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</si>
  <si>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</si>
  <si>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</si>
  <si>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</si>
  <si>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</si>
  <si>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</si>
  <si>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</si>
  <si>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</si>
  <si>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</si>
  <si>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</si>
  <si>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</si>
  <si>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</si>
  <si>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</si>
  <si>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</si>
  <si>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</si>
  <si>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</si>
  <si>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</si>
  <si>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</si>
  <si>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</si>
  <si>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</si>
  <si>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</si>
  <si>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</si>
  <si>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</si>
  <si>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</si>
  <si>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</si>
  <si>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</si>
  <si>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</si>
  <si>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</si>
  <si>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</si>
  <si>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</si>
  <si>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</si>
  <si>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</si>
  <si>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</si>
  <si>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</si>
  <si>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</si>
  <si>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</si>
  <si>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</si>
  <si>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</si>
  <si>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</si>
  <si>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</si>
  <si>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</si>
  <si>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</si>
  <si>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</si>
  <si>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</si>
  <si>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</si>
  <si>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</si>
  <si>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</si>
  <si>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</si>
  <si>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</si>
  <si>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</si>
  <si>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</si>
  <si>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</si>
  <si>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</si>
  <si>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</si>
  <si>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</si>
  <si>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</si>
  <si>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</si>
  <si>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</si>
  <si>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</si>
  <si>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</si>
  <si>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</si>
  <si>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</si>
  <si>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</si>
  <si>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</si>
  <si>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</si>
  <si>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</si>
  <si>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</si>
  <si>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</si>
  <si>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</si>
  <si>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</si>
  <si>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</si>
  <si>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</si>
  <si>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</si>
  <si>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</si>
  <si>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</si>
  <si>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</si>
  <si>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</si>
  <si>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</si>
  <si>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</si>
  <si>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</si>
  <si>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</si>
  <si>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</si>
  <si>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</si>
  <si>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</si>
  <si>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</si>
  <si>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</si>
  <si>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</si>
  <si>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</si>
  <si>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</si>
  <si>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</si>
  <si>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</si>
  <si>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</si>
  <si>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</si>
  <si>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</si>
  <si>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</si>
  <si>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</si>
  <si>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</si>
  <si>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</si>
  <si>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</si>
  <si>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</si>
  <si>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</si>
  <si>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</si>
  <si>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</si>
  <si>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</si>
  <si>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</si>
  <si>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</si>
  <si>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</si>
  <si>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</si>
  <si>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</si>
  <si>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</si>
  <si>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</si>
  <si>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</si>
  <si>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</si>
  <si>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</si>
  <si>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</si>
  <si>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</si>
  <si>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</si>
  <si>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</si>
  <si>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</si>
  <si>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</si>
  <si>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</si>
  <si>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</si>
  <si>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</si>
  <si>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</si>
  <si>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</si>
  <si>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</si>
  <si>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</si>
  <si>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</si>
  <si>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</si>
  <si>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</si>
  <si>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</si>
  <si>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</si>
  <si>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</si>
  <si>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</si>
  <si>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</si>
  <si>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</si>
  <si>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</si>
  <si>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</si>
  <si>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</si>
  <si>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</si>
  <si>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</si>
  <si>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</si>
  <si>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</si>
  <si>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</si>
  <si>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</si>
  <si>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</si>
  <si>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</si>
  <si>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</si>
  <si>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</si>
  <si>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</si>
  <si>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</si>
  <si>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</si>
  <si>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</si>
  <si>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</si>
  <si>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</si>
  <si>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</si>
  <si>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</si>
  <si>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</si>
  <si>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</si>
  <si>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</si>
  <si>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</si>
  <si>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</si>
  <si>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</si>
  <si>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</si>
  <si>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</si>
  <si>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</si>
  <si>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</si>
  <si>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</si>
  <si>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</si>
  <si>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</si>
  <si>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</si>
  <si>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</si>
  <si>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</si>
  <si>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</si>
  <si>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</si>
  <si>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</si>
  <si>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</si>
  <si>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</si>
  <si>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</si>
  <si>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</si>
  <si>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</si>
  <si>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</si>
  <si>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</si>
  <si>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</si>
  <si>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</si>
  <si>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</si>
  <si>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</si>
  <si>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</si>
  <si>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</si>
  <si>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</si>
  <si>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</si>
  <si>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</si>
  <si>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</si>
  <si>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</si>
  <si>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</si>
  <si>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</si>
  <si>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</si>
  <si>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</si>
  <si>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</si>
  <si>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</si>
  <si>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</si>
  <si>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</si>
  <si>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</si>
  <si>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</si>
  <si>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</si>
  <si>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</si>
  <si>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</si>
  <si>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</si>
  <si>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</si>
  <si>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</si>
  <si>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</si>
  <si>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</si>
  <si>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</si>
  <si>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</si>
  <si>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</si>
  <si>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</si>
  <si>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</si>
  <si>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</si>
  <si>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</si>
  <si>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</si>
  <si>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</si>
  <si>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</si>
  <si>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</si>
  <si>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</si>
  <si>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</si>
  <si>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</si>
  <si>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</si>
  <si>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</si>
  <si>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</si>
  <si>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</si>
  <si>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</si>
  <si>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</si>
  <si>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</si>
  <si>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</si>
  <si>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</si>
  <si>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</si>
  <si>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</si>
  <si>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</si>
  <si>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</si>
  <si>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</si>
  <si>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</si>
  <si>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</si>
  <si>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</si>
  <si>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</si>
  <si>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</si>
  <si>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</si>
  <si>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</si>
  <si>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</si>
  <si>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</si>
  <si>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</si>
  <si>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</si>
  <si>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</si>
  <si>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</si>
  <si>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</si>
  <si>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</si>
  <si>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</si>
  <si>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</si>
  <si>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</si>
  <si>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</si>
  <si>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</si>
  <si>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</si>
  <si>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</si>
  <si>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</si>
  <si>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</si>
  <si>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</si>
  <si>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</si>
  <si>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</si>
  <si>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</si>
  <si>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</si>
  <si>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</si>
  <si>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</si>
  <si>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</si>
  <si>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</si>
  <si>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</si>
  <si>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</si>
  <si>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</si>
  <si>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</si>
  <si>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</si>
  <si>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</si>
  <si>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</si>
  <si>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</si>
  <si>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</si>
  <si>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</si>
  <si>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</si>
  <si>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</si>
  <si>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</si>
  <si>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</si>
  <si>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</si>
  <si>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</si>
  <si>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</si>
  <si>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</si>
  <si>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</si>
  <si>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</si>
  <si>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</si>
  <si>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</si>
  <si>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</si>
  <si>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</si>
  <si>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</si>
  <si>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</si>
  <si>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</si>
  <si>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</si>
  <si>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</si>
  <si>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</si>
  <si>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</si>
  <si>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</si>
  <si>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</si>
  <si>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</si>
  <si>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</si>
  <si>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</si>
  <si>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</si>
  <si>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</si>
  <si>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</si>
  <si>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</si>
  <si>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</si>
  <si>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</si>
  <si>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</si>
  <si>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</si>
  <si>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</si>
  <si>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</si>
  <si>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</si>
  <si>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</si>
  <si>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</si>
  <si>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</si>
  <si>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</si>
  <si>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</si>
  <si>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</si>
  <si>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</si>
  <si>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</si>
  <si>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</si>
  <si>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</si>
  <si>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</si>
  <si>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</si>
  <si>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</si>
  <si>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</si>
  <si>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</si>
  <si>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</si>
  <si>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</si>
  <si>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</si>
  <si>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</si>
  <si>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</si>
  <si>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</si>
  <si>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</si>
  <si>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</si>
  <si>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</si>
  <si>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</si>
  <si>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</si>
  <si>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</si>
  <si>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</si>
  <si>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</si>
  <si>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</si>
  <si>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</si>
  <si>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</si>
  <si>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</si>
  <si>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</si>
  <si>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</si>
  <si>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</si>
  <si>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</si>
  <si>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</si>
  <si>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</si>
  <si>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</si>
  <si>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</si>
  <si>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</si>
  <si>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</si>
  <si>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</si>
  <si>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</si>
  <si>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</si>
  <si>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</si>
  <si>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</si>
  <si>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</si>
  <si>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</si>
  <si>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</si>
  <si>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</si>
  <si>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</si>
  <si>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</si>
  <si>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</si>
  <si>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</si>
  <si>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</si>
  <si>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</si>
  <si>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</si>
  <si>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</si>
  <si>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</si>
  <si>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</si>
  <si>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</si>
  <si>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</si>
  <si>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</si>
  <si>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</si>
  <si>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</si>
  <si>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</si>
  <si>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</si>
  <si>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</si>
  <si>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</si>
  <si>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</si>
  <si>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</si>
  <si>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</si>
  <si>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</si>
  <si>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</si>
  <si>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</si>
  <si>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</si>
  <si>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</si>
  <si>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</si>
  <si>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</si>
  <si>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</si>
  <si>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</si>
  <si>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</si>
  <si>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</si>
  <si>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</si>
  <si>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</si>
  <si>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</si>
  <si>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</si>
  <si>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</si>
  <si>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</si>
  <si>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</si>
  <si>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</si>
  <si>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</si>
  <si>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</si>
  <si>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</si>
  <si>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</si>
  <si>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</si>
  <si>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</si>
  <si>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</si>
  <si>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</si>
  <si>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</si>
  <si>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</si>
  <si>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</si>
  <si>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</si>
  <si>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</si>
  <si>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</si>
  <si>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</si>
  <si>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</si>
  <si>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</si>
  <si>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</si>
  <si>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</si>
  <si>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</si>
  <si>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</si>
  <si>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</si>
  <si>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</si>
  <si>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</si>
  <si>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</si>
  <si>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</si>
  <si>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</si>
  <si>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</si>
  <si>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</si>
  <si>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</si>
  <si>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</si>
  <si>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</si>
  <si>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</si>
  <si>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</si>
  <si>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</si>
  <si>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</si>
  <si>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</si>
  <si>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</si>
  <si>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</si>
  <si>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</si>
  <si>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</si>
  <si>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</si>
  <si>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</si>
  <si>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</si>
  <si>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</si>
  <si>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</si>
  <si>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</si>
  <si>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</si>
  <si>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</si>
  <si>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</si>
  <si>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</si>
  <si>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</si>
  <si>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</si>
  <si>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</si>
  <si>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</si>
  <si>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</si>
  <si>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</si>
  <si>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</si>
  <si>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</si>
  <si>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</si>
  <si>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</si>
  <si>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</si>
  <si>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</si>
  <si>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</si>
  <si>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</si>
  <si>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</si>
  <si>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</si>
  <si>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</si>
  <si>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</si>
  <si>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</si>
  <si>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</si>
  <si>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</si>
  <si>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</si>
  <si>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</si>
  <si>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</si>
  <si>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</si>
  <si>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</si>
  <si>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</si>
  <si>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</si>
  <si>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</si>
  <si>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</si>
  <si>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</si>
  <si>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</si>
  <si>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</si>
  <si>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</si>
  <si>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</si>
  <si>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</si>
  <si>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</si>
  <si>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</si>
  <si>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</si>
  <si>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</si>
  <si>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</si>
  <si>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</si>
  <si>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</si>
  <si>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</si>
  <si>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</si>
  <si>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</si>
  <si>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</si>
  <si>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</si>
  <si>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</si>
  <si>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</si>
  <si>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</si>
  <si>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</si>
  <si>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</si>
  <si>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</si>
  <si>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</si>
  <si>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</si>
  <si>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</si>
  <si>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</si>
  <si>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</si>
  <si>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</si>
  <si>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</si>
  <si>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</si>
  <si>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</si>
  <si>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</si>
  <si>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</si>
  <si>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</si>
  <si>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</si>
  <si>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</si>
  <si>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</si>
  <si>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</si>
  <si>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</si>
  <si>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</si>
  <si>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</si>
  <si>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</si>
  <si>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</si>
  <si>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</si>
  <si>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</si>
  <si>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</si>
  <si>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</si>
  <si>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</si>
  <si>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</si>
  <si>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</si>
  <si>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</si>
  <si>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</si>
  <si>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</si>
  <si>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</si>
  <si>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</si>
  <si>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</si>
  <si>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</si>
  <si>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</si>
  <si>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</si>
  <si>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</si>
  <si>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</si>
  <si>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</si>
  <si>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</si>
  <si>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</si>
  <si>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</si>
  <si>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</si>
  <si>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</si>
  <si>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</si>
  <si>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</si>
  <si>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</si>
  <si>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</si>
  <si>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</si>
  <si>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</si>
  <si>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</si>
  <si>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</si>
  <si>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</si>
  <si>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</si>
  <si>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</si>
  <si>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</si>
  <si>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</si>
  <si>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</si>
  <si>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</si>
  <si>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</si>
  <si>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</si>
  <si>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</si>
  <si>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</si>
  <si>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</si>
  <si>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</si>
  <si>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</si>
  <si>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</si>
  <si>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</si>
  <si>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</si>
  <si>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</si>
  <si>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</si>
  <si>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</si>
  <si>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</si>
  <si>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</si>
  <si>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</si>
  <si>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</si>
  <si>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</si>
  <si>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</si>
  <si>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</si>
  <si>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</si>
  <si>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</si>
  <si>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</si>
  <si>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</si>
  <si>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</si>
  <si>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</si>
  <si>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</si>
  <si>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</si>
  <si>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</si>
  <si>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</si>
  <si>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</si>
  <si>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</si>
  <si>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</si>
  <si>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</si>
  <si>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</si>
  <si>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</si>
  <si>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</si>
  <si>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</si>
  <si>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</si>
  <si>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</si>
  <si>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</si>
  <si>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</si>
  <si>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</si>
  <si>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</si>
  <si>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</si>
  <si>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</si>
  <si>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</si>
  <si>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</si>
  <si>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</si>
  <si>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</si>
  <si>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</si>
  <si>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</si>
  <si>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</si>
  <si>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</si>
  <si>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</si>
  <si>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</si>
  <si>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</si>
  <si>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</si>
  <si>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</si>
  <si>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</si>
  <si>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</si>
  <si>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</si>
  <si>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</si>
  <si>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</si>
  <si>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</si>
  <si>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</si>
  <si>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</si>
  <si>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</si>
  <si>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</si>
  <si>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</si>
  <si>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</si>
  <si>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</si>
  <si>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</si>
  <si>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</si>
  <si>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</si>
  <si>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</si>
  <si>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</si>
  <si>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</si>
  <si>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</si>
  <si>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</si>
  <si>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</si>
  <si>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</si>
  <si>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</si>
  <si>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</si>
  <si>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</si>
  <si>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</si>
  <si>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</si>
  <si>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</si>
  <si>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</si>
  <si>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</si>
  <si>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</si>
  <si>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</si>
  <si>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</si>
  <si>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</si>
  <si>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</si>
  <si>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</si>
  <si>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</si>
  <si>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</si>
  <si>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</si>
  <si>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</si>
  <si>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</si>
  <si>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</si>
  <si>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</si>
  <si>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</si>
  <si>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</si>
  <si>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</si>
  <si>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</si>
  <si>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</si>
  <si>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</si>
  <si>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</si>
  <si>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</si>
  <si>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</si>
  <si>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</si>
  <si>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</si>
  <si>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</si>
  <si>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</si>
  <si>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</si>
  <si>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</si>
  <si>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</si>
  <si>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</si>
  <si>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</si>
  <si>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</si>
  <si>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</si>
  <si>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</si>
  <si>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</si>
  <si>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</si>
  <si>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</si>
  <si>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</si>
  <si>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</si>
  <si>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</si>
  <si>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</si>
  <si>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</si>
  <si>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</si>
  <si>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</si>
  <si>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</si>
  <si>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</si>
  <si>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</si>
  <si>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</si>
  <si>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</si>
  <si>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</si>
  <si>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</si>
  <si>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</si>
  <si>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</si>
  <si>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</si>
  <si>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</si>
  <si>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</si>
  <si>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</si>
  <si>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</si>
  <si>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</si>
  <si>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</si>
  <si>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</si>
  <si>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</si>
  <si>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</si>
  <si>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</si>
  <si>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</si>
  <si>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</si>
  <si>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</si>
  <si>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</si>
  <si>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</si>
  <si>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</si>
  <si>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</si>
  <si>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</si>
  <si>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</si>
  <si>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</si>
  <si>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</si>
  <si>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</si>
  <si>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</si>
  <si>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</si>
  <si>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</si>
  <si>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</si>
  <si>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</si>
  <si>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</si>
  <si>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</si>
  <si>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</si>
  <si>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</si>
  <si>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</si>
  <si>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</si>
  <si>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</si>
  <si>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</si>
  <si>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</si>
  <si>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</si>
  <si>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</si>
  <si>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</si>
  <si>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</si>
  <si>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</si>
  <si>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</si>
  <si>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</si>
  <si>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</si>
  <si>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</si>
  <si>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</si>
  <si>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</si>
  <si>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</si>
  <si>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</si>
  <si>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</si>
  <si>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</si>
  <si>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</si>
  <si>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</si>
  <si>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</si>
  <si>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</si>
  <si>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</si>
  <si>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</si>
  <si>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</si>
  <si>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</si>
  <si>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</si>
  <si>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</si>
  <si>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</si>
  <si>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</si>
  <si>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</si>
  <si>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</si>
  <si>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</si>
  <si>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</si>
  <si>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</si>
  <si>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</si>
  <si>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</si>
  <si>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</si>
  <si>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</si>
  <si>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</si>
  <si>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</si>
  <si>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</si>
  <si>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</si>
  <si>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</si>
  <si>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</si>
  <si>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</si>
  <si>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</si>
  <si>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</si>
  <si>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</si>
  <si>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</si>
  <si>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</si>
  <si>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</si>
  <si>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</si>
  <si>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</si>
  <si>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</si>
  <si>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</si>
  <si>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</si>
  <si>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</si>
  <si>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</si>
  <si>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</si>
  <si>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</si>
  <si>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</si>
  <si>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</si>
  <si>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</si>
  <si>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</si>
  <si>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</si>
  <si>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</si>
  <si>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</si>
  <si>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</si>
  <si>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</si>
  <si>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</si>
  <si>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</si>
  <si>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</si>
  <si>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</si>
  <si>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</si>
  <si>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</si>
  <si>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</si>
  <si>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</si>
  <si>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</si>
  <si>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</si>
  <si>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</si>
  <si>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</si>
  <si>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</si>
  <si>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</si>
  <si>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</si>
  <si>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</si>
  <si>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</si>
  <si>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</si>
  <si>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</si>
  <si>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</si>
  <si>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</si>
  <si>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</si>
  <si>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</si>
  <si>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</si>
  <si>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</si>
  <si>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</si>
  <si>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</si>
  <si>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</si>
  <si>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</si>
  <si>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</si>
  <si>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</si>
  <si>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</si>
  <si>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</si>
  <si>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</si>
  <si>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</si>
  <si>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</si>
  <si>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</si>
  <si>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</si>
  <si>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</si>
  <si>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</si>
  <si>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</si>
  <si>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</si>
  <si>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</si>
  <si>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</si>
  <si>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</si>
  <si>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</si>
  <si>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</si>
  <si>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</si>
  <si>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</si>
  <si>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</si>
  <si>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</si>
  <si>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</si>
  <si>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</si>
  <si>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</si>
  <si>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</si>
  <si>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</si>
  <si>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</si>
  <si>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</si>
  <si>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</si>
  <si>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</si>
  <si>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</si>
  <si>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</si>
  <si>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</si>
  <si>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</si>
  <si>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</si>
  <si>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</si>
  <si>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</si>
  <si>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</si>
  <si>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</si>
  <si>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</si>
  <si>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</si>
  <si>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</si>
  <si>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</si>
  <si>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</si>
  <si>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</si>
  <si>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</si>
  <si>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</si>
  <si>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</si>
  <si>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</si>
  <si>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</si>
  <si>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</si>
  <si>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</si>
  <si>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</si>
  <si>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</si>
  <si>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</si>
  <si>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</si>
  <si>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</si>
  <si>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</si>
  <si>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</si>
  <si>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</si>
  <si>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</si>
  <si>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</si>
  <si>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</si>
  <si>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</si>
  <si>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</si>
  <si>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</si>
  <si>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</si>
  <si>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</si>
  <si>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</si>
  <si>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</si>
  <si>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</si>
  <si>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</si>
  <si>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</si>
  <si>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</si>
  <si>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</si>
  <si>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</si>
  <si>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</si>
  <si>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</si>
  <si>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</si>
  <si>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</si>
  <si>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</si>
  <si>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</si>
  <si>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</si>
  <si>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</si>
  <si>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</si>
  <si>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</si>
  <si>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</si>
  <si>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</si>
  <si>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</si>
  <si>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</si>
  <si>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</si>
  <si>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</si>
  <si>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</si>
  <si>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</si>
  <si>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</si>
  <si>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</si>
  <si>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</si>
  <si>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</si>
  <si>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</si>
  <si>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</si>
  <si>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</si>
  <si>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</si>
  <si>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</si>
  <si>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</si>
  <si>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</si>
  <si>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</si>
  <si>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</si>
  <si>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</si>
  <si>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</si>
  <si>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</si>
  <si>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</si>
  <si>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</si>
  <si>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</si>
  <si>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</si>
  <si>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</si>
  <si>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</si>
  <si>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</si>
  <si>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</si>
  <si>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</si>
  <si>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</si>
  <si>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</si>
  <si>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</si>
  <si>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</si>
  <si>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</si>
  <si>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</si>
  <si>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</si>
  <si>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</si>
  <si>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</si>
  <si>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</si>
  <si>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</si>
  <si>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</si>
  <si>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</si>
  <si>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</si>
  <si>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</si>
  <si>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</si>
  <si>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</si>
  <si>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</si>
  <si>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</si>
  <si>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</si>
  <si>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</si>
  <si>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</si>
  <si>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</si>
  <si>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</si>
  <si>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</si>
  <si>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</si>
  <si>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</si>
  <si>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</si>
  <si>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</si>
  <si>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</si>
  <si>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</si>
  <si>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</si>
  <si>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</si>
  <si>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</si>
  <si>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</si>
  <si>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</si>
  <si>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</si>
  <si>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</si>
  <si>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</si>
  <si>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</si>
  <si>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</si>
  <si>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</si>
  <si>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</si>
  <si>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</si>
  <si>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</si>
  <si>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</si>
  <si>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</si>
  <si>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</si>
  <si>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</si>
  <si>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</si>
  <si>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</si>
  <si>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</si>
  <si>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</si>
  <si>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</si>
  <si>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</si>
  <si>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</si>
  <si>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</si>
  <si>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</si>
  <si>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</si>
  <si>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</si>
  <si>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</si>
  <si>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</si>
  <si>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</si>
  <si>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</si>
  <si>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</si>
  <si>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</si>
  <si>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</si>
  <si>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</si>
  <si>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</si>
  <si>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</si>
  <si>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</si>
  <si>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</si>
  <si>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</si>
  <si>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</si>
  <si>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</si>
  <si>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</si>
  <si>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</si>
  <si>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</si>
  <si>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</si>
  <si>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</si>
  <si>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</si>
  <si>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</si>
  <si>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</si>
  <si>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</si>
  <si>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</si>
  <si>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</si>
  <si>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</si>
  <si>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</si>
  <si>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</si>
  <si>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</si>
  <si>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</si>
  <si>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</si>
  <si>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</si>
  <si>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</si>
  <si>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</si>
  <si>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</si>
  <si>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</si>
  <si>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</si>
  <si>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</si>
  <si>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</si>
  <si>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</si>
  <si>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</si>
  <si>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</si>
  <si>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</si>
  <si>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</si>
  <si>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</si>
  <si>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</si>
  <si>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</si>
  <si>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</si>
  <si>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</si>
  <si>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</si>
  <si>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</si>
  <si>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</si>
  <si>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</si>
  <si>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</si>
  <si>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</si>
  <si>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</si>
  <si>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</si>
  <si>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</si>
  <si>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</si>
  <si>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</si>
  <si>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</si>
  <si>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</si>
  <si>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</si>
  <si>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</si>
  <si>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</si>
  <si>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</si>
  <si>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</si>
  <si>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</si>
  <si>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</si>
  <si>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</si>
  <si>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</si>
  <si>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</si>
  <si>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</si>
  <si>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</si>
  <si>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</si>
  <si>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</si>
  <si>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</si>
  <si>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</si>
  <si>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</si>
  <si>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</si>
  <si>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</si>
  <si>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</si>
  <si>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</si>
  <si>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</si>
  <si>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</si>
  <si>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</si>
  <si>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</si>
  <si>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</si>
  <si>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</si>
  <si>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</si>
  <si>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</si>
  <si>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</si>
  <si>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</si>
  <si>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</si>
  <si>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</si>
  <si>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</si>
  <si>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</si>
  <si>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</si>
  <si>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</si>
  <si>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</si>
  <si>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</si>
  <si>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</si>
  <si>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</si>
  <si>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</si>
  <si>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</si>
  <si>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</si>
  <si>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</si>
  <si>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</si>
  <si>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</si>
  <si>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</si>
  <si>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</si>
  <si>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</si>
  <si>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</si>
  <si>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</si>
  <si>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</si>
  <si>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</si>
  <si>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</si>
  <si>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</si>
  <si>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</si>
  <si>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</si>
  <si>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</si>
  <si>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</si>
  <si>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</si>
  <si>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</si>
  <si>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</si>
  <si>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</si>
  <si>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</si>
  <si>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</si>
  <si>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</si>
  <si>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</si>
  <si>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</si>
  <si>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</si>
  <si>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</si>
  <si>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</si>
  <si>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</si>
  <si>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</si>
  <si>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</si>
  <si>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</si>
  <si>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</si>
  <si>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</si>
  <si>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</si>
  <si>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</si>
  <si>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</si>
  <si>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</si>
  <si>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</si>
  <si>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</si>
  <si>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</si>
  <si>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</si>
  <si>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</si>
  <si>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</si>
  <si>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</si>
  <si>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</si>
  <si>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</si>
  <si>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</si>
  <si>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</si>
  <si>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</si>
  <si>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</si>
  <si>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</si>
  <si>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</si>
  <si>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</si>
  <si>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</si>
  <si>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</si>
  <si>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</si>
  <si>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</si>
  <si>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</si>
  <si>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</si>
  <si>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</si>
  <si>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</si>
  <si>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</si>
  <si>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</si>
  <si>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</si>
  <si>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</si>
  <si>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</si>
  <si>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</si>
  <si>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</si>
  <si>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</si>
  <si>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</si>
  <si>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</si>
  <si>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</si>
  <si>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</si>
  <si>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</si>
  <si>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</si>
  <si>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</si>
  <si>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</si>
  <si>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</si>
  <si>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</si>
  <si>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</si>
  <si>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</si>
  <si>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</si>
  <si>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</si>
  <si>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</si>
  <si>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</si>
  <si>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</si>
  <si>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</si>
  <si>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</si>
  <si>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</si>
  <si>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</si>
  <si>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</si>
  <si>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</si>
  <si>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</si>
  <si>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</si>
  <si>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</si>
  <si>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</si>
  <si>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</si>
  <si>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</si>
  <si>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</si>
  <si>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</si>
  <si>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</si>
  <si>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</si>
  <si>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</si>
  <si>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</si>
  <si>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</si>
  <si>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</si>
  <si>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</si>
  <si>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</si>
  <si>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</si>
  <si>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</si>
  <si>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</si>
  <si>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</si>
  <si>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</si>
  <si>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</si>
  <si>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</si>
  <si>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</si>
  <si>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</si>
  <si>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</si>
  <si>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</si>
  <si>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</si>
  <si>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</si>
  <si>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</si>
  <si>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</si>
  <si>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</si>
  <si>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</si>
  <si>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</si>
  <si>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</si>
  <si>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</si>
  <si>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</si>
  <si>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</si>
  <si>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</si>
  <si>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</si>
  <si>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</si>
  <si>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</si>
  <si>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</si>
  <si>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</si>
  <si>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</si>
  <si>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</si>
  <si>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</si>
  <si>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</si>
  <si>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</si>
  <si>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</si>
  <si>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</si>
  <si>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</si>
  <si>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</si>
  <si>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</si>
  <si>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</si>
  <si>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</si>
  <si>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</si>
  <si>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</si>
  <si>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</si>
  <si>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</si>
  <si>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</si>
  <si>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</si>
  <si>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</si>
  <si>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</si>
  <si>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</si>
  <si>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</si>
  <si>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</si>
  <si>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</si>
  <si>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</si>
  <si>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</si>
  <si>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</si>
  <si>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</si>
  <si>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</si>
  <si>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</si>
  <si>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</si>
  <si>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</si>
  <si>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</si>
  <si>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</si>
  <si>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</si>
  <si>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</si>
  <si>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</si>
  <si>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</si>
  <si>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</si>
  <si>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</si>
  <si>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</si>
  <si>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</si>
  <si>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</si>
  <si>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</si>
  <si>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</si>
  <si>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</si>
  <si>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</si>
  <si>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</si>
  <si>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</si>
  <si>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</si>
  <si>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</si>
  <si>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</si>
  <si>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</si>
  <si>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</si>
  <si>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</si>
  <si>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</si>
  <si>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</si>
  <si>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</si>
  <si>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</si>
  <si>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</si>
  <si>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</si>
  <si>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</si>
  <si>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</si>
  <si>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</si>
  <si>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</si>
  <si>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</si>
  <si>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</si>
  <si>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</si>
  <si>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</si>
  <si>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</si>
  <si>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</si>
  <si>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</si>
  <si>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</si>
  <si>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</si>
  <si>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</si>
  <si>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</si>
  <si>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</si>
  <si>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</si>
  <si>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</si>
  <si>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</si>
  <si>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</si>
  <si>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</si>
  <si>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</si>
  <si>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</si>
  <si>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</si>
  <si>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</si>
  <si>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</si>
  <si>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</si>
  <si>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</si>
  <si>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</si>
  <si>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</si>
  <si>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</si>
  <si>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</si>
  <si>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</si>
  <si>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</si>
  <si>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</si>
  <si>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</si>
  <si>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</si>
  <si>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</si>
  <si>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</si>
  <si>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</si>
  <si>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</si>
  <si>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</si>
  <si>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</si>
  <si>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</si>
  <si>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</si>
  <si>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</si>
  <si>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</si>
  <si>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</si>
  <si>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</si>
  <si>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</si>
  <si>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</si>
  <si>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</si>
  <si>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</si>
  <si>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</si>
  <si>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</si>
  <si>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</si>
  <si>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</si>
  <si>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</si>
  <si>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</si>
  <si>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</si>
  <si>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</si>
  <si>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</si>
  <si>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</si>
  <si>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</si>
  <si>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</si>
  <si>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</si>
  <si>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</si>
  <si>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</si>
  <si>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</si>
  <si>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</si>
  <si>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</si>
  <si>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</si>
  <si>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</si>
  <si>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</si>
  <si>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</si>
  <si>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</si>
  <si>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</si>
  <si>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</si>
  <si>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</si>
  <si>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</si>
  <si>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</si>
  <si>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</si>
  <si>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</si>
  <si>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</si>
  <si>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</si>
  <si>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</si>
  <si>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</si>
  <si>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</si>
  <si>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</si>
  <si>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</si>
  <si>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</si>
  <si>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</si>
  <si>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</si>
  <si>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</si>
  <si>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</si>
  <si>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</si>
  <si>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</si>
  <si>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</si>
  <si>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</si>
  <si>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</si>
  <si>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</si>
  <si>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</si>
  <si>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</si>
  <si>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</si>
  <si>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</si>
  <si>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</si>
  <si>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</si>
  <si>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</si>
  <si>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</si>
  <si>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</si>
  <si>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</si>
  <si>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</si>
  <si>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</si>
  <si>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</si>
  <si>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</si>
  <si>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</si>
  <si>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</si>
  <si>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</si>
  <si>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</si>
  <si>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</si>
  <si>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</si>
  <si>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</si>
  <si>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</si>
  <si>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</si>
  <si>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</si>
  <si>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</si>
  <si>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</si>
  <si>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</si>
  <si>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</si>
  <si>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</si>
  <si>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</si>
  <si>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</si>
  <si>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</si>
  <si>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</si>
  <si>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</si>
  <si>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</si>
  <si>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</si>
  <si>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</si>
  <si>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</si>
  <si>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</si>
  <si>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</si>
  <si>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</si>
  <si>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</si>
  <si>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</si>
  <si>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</si>
  <si>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</si>
  <si>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</si>
  <si>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</si>
  <si>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</si>
  <si>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</si>
  <si>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</si>
  <si>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</si>
  <si>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</si>
  <si>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</si>
  <si>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</si>
  <si>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</si>
  <si>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</si>
  <si>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</si>
  <si>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</si>
  <si>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</si>
  <si>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</si>
  <si>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</si>
  <si>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</si>
  <si>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</si>
  <si>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</si>
  <si>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</si>
  <si>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</si>
  <si>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</si>
  <si>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</si>
  <si>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</si>
  <si>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</si>
  <si>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</si>
  <si>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</si>
  <si>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</si>
  <si>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</si>
  <si>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</si>
  <si>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</si>
  <si>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</si>
  <si>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</si>
  <si>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</si>
  <si>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</si>
  <si>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</si>
  <si>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</si>
  <si>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</si>
  <si>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</si>
  <si>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</si>
  <si>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</si>
  <si>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</si>
  <si>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</si>
  <si>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</si>
  <si>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</si>
  <si>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</si>
  <si>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</si>
  <si>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</si>
  <si>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</si>
  <si>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</si>
  <si>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</si>
  <si>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</si>
  <si>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</si>
  <si>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</si>
  <si>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</si>
  <si>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</si>
  <si>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</si>
  <si>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</si>
  <si>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</si>
  <si>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</si>
  <si>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</si>
  <si>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</si>
  <si>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</si>
  <si>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</si>
  <si>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</si>
  <si>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</si>
  <si>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</si>
  <si>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</si>
  <si>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</si>
  <si>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</si>
  <si>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</si>
  <si>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</si>
  <si>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</si>
  <si>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</si>
  <si>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</si>
  <si>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</si>
  <si>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</si>
  <si>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</si>
  <si>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</si>
  <si>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</si>
  <si>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</si>
  <si>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</si>
  <si>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</si>
  <si>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</si>
  <si>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</si>
  <si>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</si>
  <si>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</si>
  <si>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</si>
  <si>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</si>
  <si>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</si>
  <si>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</si>
  <si>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</si>
  <si>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</si>
  <si>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</si>
  <si>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</si>
  <si>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</si>
  <si>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</si>
  <si>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</si>
  <si>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</si>
  <si>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</si>
  <si>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</si>
  <si>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</si>
  <si>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</si>
  <si>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</si>
  <si>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</si>
  <si>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</si>
  <si>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</si>
  <si>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</si>
  <si>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</si>
  <si>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</si>
  <si>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</si>
  <si>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</si>
  <si>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</si>
  <si>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</si>
  <si>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</si>
  <si>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</si>
  <si>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</si>
  <si>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</si>
  <si>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</si>
  <si>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</si>
  <si>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</si>
  <si>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</si>
  <si>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</si>
  <si>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</si>
  <si>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</si>
  <si>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</si>
  <si>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</si>
  <si>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</si>
  <si>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</si>
  <si>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</si>
  <si>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</si>
  <si>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</si>
  <si>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</si>
  <si>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</si>
  <si>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</si>
  <si>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</si>
  <si>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</si>
  <si>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</si>
  <si>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</si>
  <si>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</si>
  <si>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</si>
  <si>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</si>
  <si>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</si>
  <si>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</si>
  <si>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</si>
  <si>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</si>
  <si>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</si>
  <si>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</si>
  <si>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</si>
  <si>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</si>
  <si>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</si>
  <si>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</si>
  <si>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</si>
  <si>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</si>
  <si>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</si>
  <si>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</si>
  <si>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</si>
  <si>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</si>
  <si>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</si>
  <si>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</si>
  <si>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</si>
  <si>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</si>
  <si>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</si>
  <si>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</si>
  <si>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</si>
  <si>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</si>
  <si>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</si>
  <si>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</si>
  <si>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</si>
  <si>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</si>
  <si>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</si>
  <si>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</si>
  <si>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</si>
  <si>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</si>
  <si>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</si>
  <si>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</si>
  <si>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</si>
  <si>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</si>
  <si>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</si>
  <si>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</si>
  <si>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</si>
  <si>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</si>
  <si>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</si>
  <si>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</si>
  <si>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</si>
  <si>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</si>
  <si>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</si>
  <si>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</si>
  <si>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</si>
  <si>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</si>
  <si>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</si>
  <si>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</si>
  <si>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</si>
  <si>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</si>
  <si>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</si>
  <si>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</si>
  <si>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</si>
  <si>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</si>
  <si>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</si>
  <si>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</si>
  <si>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</si>
  <si>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</si>
  <si>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</si>
  <si>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</si>
  <si>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</si>
  <si>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</si>
  <si>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</si>
  <si>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</si>
  <si>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</si>
  <si>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</si>
  <si>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</si>
  <si>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</si>
  <si>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</si>
  <si>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</si>
  <si>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</si>
  <si>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</si>
  <si>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</si>
  <si>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</si>
  <si>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</si>
  <si>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</si>
  <si>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</si>
  <si>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</si>
  <si>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</si>
  <si>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</si>
  <si>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</si>
  <si>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</si>
  <si>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</si>
  <si>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</si>
  <si>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</si>
  <si>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</si>
  <si>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</si>
  <si>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</si>
  <si>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</si>
  <si>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</si>
  <si>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</si>
  <si>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</si>
  <si>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</si>
  <si>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</si>
  <si>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</si>
  <si>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</si>
  <si>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</si>
  <si>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</si>
  <si>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</si>
  <si>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</si>
  <si>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</si>
  <si>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</si>
  <si>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</si>
  <si>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</si>
  <si>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</si>
  <si>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</si>
  <si>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</si>
  <si>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</si>
  <si>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</si>
  <si>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</si>
  <si>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</si>
  <si>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</si>
  <si>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</si>
  <si>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</si>
  <si>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</si>
  <si>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</si>
  <si>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</si>
  <si>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</si>
  <si>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</si>
  <si>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</si>
  <si>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</si>
  <si>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</si>
  <si>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</si>
  <si>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</si>
  <si>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</si>
  <si>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</si>
  <si>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</si>
  <si>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</si>
  <si>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</si>
  <si>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</si>
  <si>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</si>
  <si>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</si>
  <si>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</si>
  <si>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</si>
  <si>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</si>
  <si>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</si>
  <si>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</si>
  <si>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</si>
  <si>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</si>
  <si>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</si>
  <si>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</si>
  <si>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</si>
  <si>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</si>
  <si>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</si>
  <si>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</si>
  <si>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</si>
  <si>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</si>
  <si>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</si>
  <si>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</si>
  <si>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</si>
  <si>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</si>
  <si>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</si>
  <si>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</si>
  <si>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</si>
  <si>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</si>
  <si>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</si>
  <si>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</si>
  <si>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</si>
  <si>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</si>
  <si>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</si>
  <si>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</si>
  <si>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</si>
  <si>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</si>
  <si>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</si>
  <si>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</si>
  <si>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</si>
  <si>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</si>
  <si>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</si>
  <si>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</si>
  <si>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</si>
  <si>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</si>
  <si>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</si>
  <si>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</si>
  <si>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</si>
  <si>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</si>
  <si>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</si>
  <si>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</si>
  <si>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</si>
  <si>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</si>
  <si>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</si>
  <si>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</si>
  <si>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</si>
  <si>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</si>
  <si>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</si>
  <si>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</si>
  <si>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</si>
  <si>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</si>
  <si>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</si>
  <si>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</si>
  <si>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</si>
  <si>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</si>
  <si>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</si>
  <si>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</si>
  <si>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</si>
  <si>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</si>
  <si>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</si>
  <si>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</si>
  <si>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</si>
  <si>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</si>
  <si>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</si>
  <si>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</si>
  <si>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</si>
  <si>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</si>
  <si>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</si>
  <si>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</si>
  <si>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</si>
  <si>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</si>
  <si>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</si>
  <si>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</si>
  <si>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</si>
  <si>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</si>
  <si>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</si>
  <si>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</si>
  <si>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</si>
  <si>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</si>
  <si>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</si>
  <si>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</si>
  <si>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</si>
  <si>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</si>
  <si>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</si>
  <si>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</si>
  <si>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</si>
  <si>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</si>
  <si>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</si>
  <si>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</si>
  <si>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</si>
  <si>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</si>
  <si>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</si>
  <si>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</si>
  <si>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</si>
  <si>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</si>
  <si>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</si>
  <si>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</si>
  <si>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</si>
  <si>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</si>
  <si>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</si>
  <si>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</si>
  <si>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</si>
  <si>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</si>
  <si>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</si>
  <si>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</si>
  <si>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</si>
  <si>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</si>
  <si>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</si>
  <si>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</si>
  <si>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</si>
  <si>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</si>
  <si>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</si>
  <si>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</si>
  <si>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</si>
  <si>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</si>
  <si>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</si>
  <si>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</si>
  <si>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</si>
  <si>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</si>
  <si>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</si>
  <si>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</si>
  <si>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</si>
  <si>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</si>
  <si>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</si>
  <si>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</si>
  <si>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</si>
  <si>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</si>
  <si>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</si>
  <si>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</si>
  <si>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</si>
  <si>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</si>
  <si>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</si>
  <si>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</si>
  <si>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</si>
  <si>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</si>
  <si>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</si>
  <si>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</si>
  <si>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</si>
  <si>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</si>
  <si>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</si>
  <si>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</si>
  <si>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</si>
  <si>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</si>
  <si>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</si>
  <si>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</si>
  <si>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</si>
  <si>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</si>
  <si>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</si>
  <si>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</si>
  <si>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</si>
  <si>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</si>
  <si>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</si>
  <si>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</si>
  <si>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</si>
  <si>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</si>
  <si>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</si>
  <si>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</si>
  <si>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</si>
  <si>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</si>
  <si>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</si>
  <si>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</si>
  <si>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</si>
  <si>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</si>
  <si>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</si>
  <si>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</si>
  <si>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</si>
  <si>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</si>
  <si>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</si>
  <si>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</si>
  <si>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</si>
  <si>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</si>
  <si>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</si>
  <si>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</si>
  <si>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</si>
  <si>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</si>
  <si>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</si>
  <si>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</si>
  <si>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</si>
  <si>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</si>
  <si>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</si>
  <si>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</si>
  <si>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</si>
  <si>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</si>
  <si>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</si>
  <si>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</si>
  <si>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</si>
  <si>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</si>
  <si>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</si>
  <si>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</si>
  <si>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</si>
  <si>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</si>
  <si>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</si>
  <si>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</si>
  <si>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</si>
  <si>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</si>
  <si>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</si>
  <si>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</si>
  <si>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</si>
  <si>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</si>
  <si>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</si>
  <si>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</si>
  <si>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</si>
  <si>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</si>
  <si>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</si>
  <si>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</si>
  <si>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</si>
  <si>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</si>
  <si>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</si>
  <si>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</si>
  <si>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</si>
  <si>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</si>
  <si>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</si>
  <si>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</si>
  <si>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</si>
  <si>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</si>
  <si>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</si>
  <si>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</si>
  <si>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</si>
  <si>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</si>
  <si>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</si>
  <si>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</si>
  <si>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</si>
  <si>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</si>
  <si>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</si>
  <si>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</si>
  <si>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</si>
  <si>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</si>
  <si>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</si>
  <si>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</si>
  <si>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</si>
  <si>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</si>
  <si>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</si>
  <si>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</si>
  <si>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</si>
  <si>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</si>
  <si>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</si>
  <si>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</si>
  <si>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</si>
  <si>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</si>
  <si>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</si>
  <si>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</si>
  <si>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</si>
  <si>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</si>
  <si>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</si>
  <si>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</si>
  <si>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</si>
  <si>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</si>
  <si>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</si>
  <si>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</si>
  <si>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</si>
  <si>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</si>
  <si>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</si>
  <si>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</si>
  <si>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</si>
  <si>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</si>
  <si>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</si>
  <si>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</si>
  <si>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</si>
  <si>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</si>
  <si>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</si>
  <si>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</si>
  <si>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</si>
  <si>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</si>
  <si>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</si>
  <si>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</si>
  <si>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</si>
  <si>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</si>
  <si>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</si>
  <si>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</si>
  <si>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</si>
  <si>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</si>
  <si>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</si>
  <si>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</si>
  <si>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</si>
  <si>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</si>
  <si>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</si>
  <si>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</si>
  <si>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</si>
  <si>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</si>
  <si>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</si>
  <si>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</si>
  <si>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</si>
  <si>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</si>
  <si>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</si>
  <si>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</si>
  <si>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</si>
  <si>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</si>
  <si>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</si>
  <si>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</si>
  <si>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</si>
  <si>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</si>
  <si>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</si>
  <si>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</si>
  <si>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</si>
  <si>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</si>
  <si>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</si>
  <si>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</si>
  <si>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</si>
  <si>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</si>
  <si>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</si>
  <si>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</si>
  <si>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</si>
  <si>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</si>
  <si>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</si>
  <si>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</si>
  <si>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</si>
  <si>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</si>
  <si>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</si>
  <si>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</si>
  <si>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</si>
  <si>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</si>
  <si>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</si>
  <si>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</si>
  <si>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</si>
  <si>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</si>
  <si>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</si>
  <si>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</si>
  <si>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</si>
  <si>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</si>
  <si>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</si>
  <si>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</si>
  <si>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</si>
  <si>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</si>
  <si>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</si>
  <si>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</si>
  <si>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</si>
  <si>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</si>
  <si>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</si>
  <si>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</si>
  <si>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</si>
  <si>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</si>
  <si>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</si>
  <si>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</si>
  <si>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</si>
  <si>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</si>
  <si>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</si>
  <si>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</si>
  <si>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</si>
  <si>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</si>
  <si>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</si>
  <si>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</si>
  <si>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</si>
  <si>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</si>
  <si>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</si>
  <si>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</si>
  <si>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</si>
  <si>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</si>
  <si>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</si>
  <si>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</si>
  <si>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</si>
  <si>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</si>
  <si>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</si>
  <si>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</si>
  <si>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</si>
  <si>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</si>
  <si>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</si>
  <si>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</si>
  <si>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</si>
  <si>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</si>
  <si>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</si>
  <si>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</si>
  <si>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</si>
  <si>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</si>
  <si>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</si>
  <si>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</si>
  <si>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</si>
  <si>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</si>
  <si>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</si>
  <si>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</si>
  <si>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</si>
  <si>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</si>
  <si>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</si>
  <si>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</si>
  <si>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</si>
  <si>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</si>
  <si>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</si>
  <si>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</si>
  <si>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</si>
  <si>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</si>
  <si>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</si>
  <si>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</si>
  <si>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</si>
  <si>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</si>
  <si>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</si>
  <si>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</si>
  <si>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</si>
  <si>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</si>
  <si>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</si>
  <si>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</si>
  <si>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</si>
  <si>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</si>
  <si>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</si>
  <si>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</si>
  <si>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</si>
  <si>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</si>
  <si>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</si>
  <si>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</si>
  <si>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</si>
  <si>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</si>
  <si>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</si>
  <si>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</si>
  <si>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</si>
  <si>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</si>
  <si>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</si>
  <si>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</si>
  <si>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</si>
  <si>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</si>
  <si>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</si>
  <si>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</si>
  <si>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</si>
  <si>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</si>
  <si>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</si>
  <si>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</si>
  <si>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</si>
  <si>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</si>
  <si>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</si>
  <si>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</si>
  <si>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</si>
  <si>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</si>
  <si>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</si>
  <si>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</si>
  <si>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</si>
  <si>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</si>
  <si>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</si>
  <si>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</si>
  <si>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</si>
  <si>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</si>
  <si>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</si>
  <si>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</si>
  <si>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</si>
  <si>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</si>
  <si>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</si>
  <si>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</si>
  <si>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</si>
  <si>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</si>
  <si>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</si>
  <si>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</si>
  <si>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</si>
  <si>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</si>
  <si>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</si>
  <si>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</si>
  <si>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</si>
  <si>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</si>
  <si>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</si>
  <si>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</si>
  <si>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</si>
  <si>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</si>
  <si>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</si>
  <si>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</si>
  <si>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</si>
  <si>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</si>
  <si>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</si>
  <si>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</si>
  <si>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</si>
  <si>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</si>
  <si>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</si>
  <si>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</si>
  <si>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</si>
  <si>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</si>
  <si>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</si>
  <si>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</si>
  <si>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</si>
  <si>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</si>
  <si>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</si>
  <si>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</si>
  <si>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</si>
  <si>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</si>
  <si>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</si>
  <si>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</si>
  <si>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</si>
  <si>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</si>
  <si>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</si>
  <si>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</si>
  <si>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</si>
  <si>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</si>
  <si>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</si>
  <si>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</si>
  <si>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</si>
  <si>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</si>
  <si>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</si>
  <si>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</si>
  <si>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</si>
  <si>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</si>
  <si>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</si>
  <si>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</si>
  <si>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</si>
  <si>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</si>
  <si>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</si>
  <si>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</si>
  <si>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</si>
  <si>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</si>
  <si>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</si>
  <si>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</si>
  <si>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</si>
  <si>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</si>
  <si>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</si>
  <si>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</si>
  <si>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</si>
  <si>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</si>
  <si>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</si>
  <si>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</si>
  <si>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</si>
  <si>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</si>
  <si>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</si>
  <si>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</si>
  <si>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</si>
  <si>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</si>
  <si>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</si>
  <si>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</si>
  <si>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</si>
  <si>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</si>
  <si>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</si>
  <si>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</si>
  <si>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</si>
  <si>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</si>
  <si>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</si>
  <si>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</si>
  <si>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</si>
  <si>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</si>
  <si>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</si>
  <si>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</si>
  <si>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</si>
  <si>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</si>
  <si>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</si>
  <si>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</si>
  <si>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</si>
  <si>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</si>
  <si>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</si>
  <si>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</si>
  <si>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</si>
  <si>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</si>
  <si>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</si>
  <si>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</si>
  <si>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</si>
  <si>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</si>
  <si>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</si>
  <si>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</si>
  <si>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</si>
  <si>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</si>
  <si>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</si>
  <si>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</si>
  <si>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</si>
  <si>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</si>
  <si>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</si>
  <si>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</si>
  <si>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</si>
  <si>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</si>
  <si>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</si>
  <si>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</si>
  <si>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</si>
  <si>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</si>
  <si>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</si>
  <si>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</si>
  <si>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</si>
  <si>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</si>
  <si>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</si>
  <si>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</si>
  <si>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</si>
  <si>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</si>
  <si>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</si>
  <si>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</si>
  <si>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</si>
  <si>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</si>
  <si>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</si>
  <si>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</si>
  <si>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</si>
  <si>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</si>
  <si>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</si>
  <si>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</si>
  <si>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</si>
  <si>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</si>
  <si>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</si>
  <si>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</si>
  <si>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</si>
  <si>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</si>
  <si>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</si>
  <si>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</si>
  <si>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</si>
  <si>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</si>
  <si>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</si>
  <si>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</si>
  <si>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</si>
  <si>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</si>
  <si>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</si>
  <si>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</si>
  <si>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</si>
  <si>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</si>
  <si>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</si>
  <si>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</si>
  <si>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</si>
  <si>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</si>
  <si>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</si>
  <si>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</si>
  <si>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</si>
  <si>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</si>
  <si>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</si>
  <si>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</si>
  <si>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</si>
  <si>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</si>
  <si>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</si>
  <si>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</si>
  <si>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</si>
  <si>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</si>
  <si>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</si>
  <si>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</si>
  <si>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</si>
  <si>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</si>
  <si>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</si>
  <si>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</si>
  <si>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</si>
  <si>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</si>
  <si>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</si>
  <si>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</si>
  <si>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</si>
  <si>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</si>
  <si>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</si>
  <si>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</si>
  <si>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</si>
  <si>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</si>
  <si>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</si>
  <si>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</si>
  <si>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</si>
  <si>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</si>
  <si>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</si>
  <si>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</si>
  <si>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</si>
  <si>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</si>
  <si>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</si>
  <si>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</si>
  <si>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</si>
  <si>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</si>
  <si>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</si>
  <si>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</si>
  <si>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</si>
  <si>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</si>
  <si>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</si>
  <si>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</si>
  <si>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</si>
  <si>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</si>
  <si>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</si>
  <si>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</si>
  <si>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</si>
  <si>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</si>
  <si>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</si>
  <si>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</si>
  <si>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</si>
  <si>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</si>
  <si>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</si>
  <si>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</si>
  <si>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</si>
  <si>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</si>
  <si>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</si>
  <si>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</si>
  <si>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</si>
  <si>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</si>
  <si>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</si>
  <si>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</si>
  <si>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</si>
  <si>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</si>
  <si>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</si>
  <si>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</si>
  <si>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</si>
  <si>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</si>
  <si>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</si>
  <si>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</si>
  <si>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</si>
  <si>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</si>
  <si>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</si>
  <si>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</si>
  <si>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</si>
  <si>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</si>
  <si>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</si>
  <si>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</si>
  <si>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</si>
  <si>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</si>
  <si>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</si>
  <si>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</si>
  <si>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</si>
  <si>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</si>
  <si>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</si>
  <si>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</si>
  <si>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</si>
  <si>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</si>
  <si>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</si>
  <si>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</si>
  <si>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</si>
  <si>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</si>
  <si>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</si>
  <si>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</si>
  <si>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</si>
  <si>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</si>
  <si>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</si>
  <si>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</si>
  <si>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</si>
  <si>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</si>
  <si>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</si>
  <si>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</si>
  <si>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</si>
  <si>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</si>
  <si>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</si>
  <si>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</si>
  <si>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</si>
  <si>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</si>
  <si>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</si>
  <si>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</si>
  <si>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</si>
  <si>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</si>
  <si>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</si>
  <si>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</si>
  <si>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</si>
  <si>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</si>
  <si>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</si>
  <si>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</si>
  <si>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</si>
  <si>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</si>
  <si>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</si>
  <si>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</si>
  <si>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</si>
  <si>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</si>
  <si>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</si>
  <si>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</si>
  <si>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</si>
  <si>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</si>
  <si>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</si>
  <si>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</si>
  <si>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</si>
  <si>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</si>
  <si>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</si>
  <si>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</si>
  <si>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</si>
  <si>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</si>
  <si>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</si>
  <si>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</si>
  <si>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</si>
  <si>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</si>
  <si>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</si>
  <si>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</si>
  <si>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</si>
  <si>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</si>
  <si>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</si>
  <si>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</si>
  <si>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</si>
  <si>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</si>
  <si>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</si>
  <si>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</si>
  <si>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</si>
  <si>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</si>
  <si>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</si>
  <si>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</si>
  <si>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</si>
  <si>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</si>
  <si>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</si>
  <si>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</si>
  <si>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</si>
  <si>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</si>
  <si>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</si>
  <si>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</si>
  <si>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</si>
  <si>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</si>
  <si>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</si>
  <si>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</si>
  <si>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</si>
  <si>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</si>
  <si>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</si>
  <si>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</si>
  <si>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</si>
  <si>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</si>
  <si>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</si>
  <si>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</si>
  <si>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</si>
  <si>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</si>
  <si>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</si>
  <si>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</si>
  <si>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</si>
  <si>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</si>
  <si>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</si>
  <si>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</si>
  <si>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</si>
  <si>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</si>
  <si>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</si>
  <si>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</si>
  <si>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</si>
  <si>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</si>
  <si>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</si>
  <si>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</si>
  <si>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</si>
  <si>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</si>
  <si>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</si>
  <si>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</si>
  <si>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</si>
  <si>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</si>
  <si>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</si>
  <si>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</si>
  <si>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</si>
  <si>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</si>
  <si>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</si>
  <si>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</si>
  <si>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</si>
  <si>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</si>
  <si>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</si>
  <si>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</si>
  <si>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</si>
  <si>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</si>
  <si>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</si>
  <si>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</si>
  <si>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</si>
  <si>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</si>
  <si>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</si>
  <si>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</si>
  <si>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</si>
  <si>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</si>
  <si>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</si>
  <si>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</si>
  <si>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</si>
  <si>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</si>
  <si>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</si>
  <si>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</si>
  <si>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</si>
  <si>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</si>
  <si>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</si>
  <si>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</si>
  <si>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</si>
  <si>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</si>
  <si>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</si>
  <si>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</si>
  <si>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</si>
  <si>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</si>
  <si>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</si>
  <si>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</si>
  <si>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</si>
  <si>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</si>
  <si>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</si>
  <si>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</si>
  <si>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</si>
  <si>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</si>
  <si>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</si>
  <si>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</si>
  <si>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</si>
  <si>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</si>
  <si>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</si>
  <si>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</si>
  <si>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</si>
  <si>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</si>
  <si>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</si>
  <si>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</si>
  <si>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</si>
  <si>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</si>
  <si>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</si>
  <si>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</si>
  <si>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</si>
  <si>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</si>
  <si>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</si>
  <si>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</si>
  <si>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</si>
  <si>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</si>
  <si>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</si>
  <si>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</si>
  <si>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</si>
  <si>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</si>
  <si>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</si>
  <si>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</si>
  <si>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</si>
  <si>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</si>
  <si>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</si>
  <si>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</si>
  <si>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</si>
  <si>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</si>
  <si>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</si>
  <si>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</si>
  <si>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</si>
  <si>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</si>
  <si>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</si>
  <si>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</si>
  <si>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</si>
  <si>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</si>
  <si>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</si>
  <si>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</si>
  <si>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</si>
  <si>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</si>
  <si>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</si>
  <si>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</si>
  <si>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</si>
  <si>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</si>
  <si>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</si>
  <si>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</si>
  <si>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</si>
  <si>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</si>
  <si>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</si>
  <si>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</si>
  <si>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</si>
  <si>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</si>
  <si>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</si>
  <si>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</si>
  <si>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</si>
  <si>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</si>
  <si>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</si>
  <si>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</si>
  <si>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</si>
  <si>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</si>
  <si>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</si>
  <si>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</si>
  <si>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</si>
  <si>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</si>
  <si>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</si>
  <si>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</si>
  <si>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</si>
  <si>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</si>
  <si>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</si>
  <si>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</si>
  <si>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</si>
  <si>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</si>
  <si>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</si>
  <si>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</si>
  <si>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</si>
  <si>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</si>
  <si>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</si>
  <si>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</si>
  <si>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</si>
  <si>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</si>
  <si>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</si>
  <si>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</si>
  <si>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</si>
  <si>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</si>
  <si>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</si>
  <si>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</si>
  <si>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</si>
  <si>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</si>
  <si>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</si>
  <si>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</si>
  <si>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</si>
  <si>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</si>
  <si>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</si>
  <si>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</si>
  <si>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</si>
  <si>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</si>
  <si>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</si>
  <si>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</si>
  <si>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</si>
  <si>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</si>
  <si>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</si>
  <si>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</si>
  <si>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</si>
  <si>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</si>
  <si>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</si>
  <si>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</si>
  <si>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</si>
  <si>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</si>
  <si>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</si>
  <si>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</si>
  <si>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</si>
  <si>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</si>
  <si>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</si>
  <si>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</si>
  <si>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</si>
  <si>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</si>
  <si>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</si>
  <si>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</si>
  <si>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</si>
  <si>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</si>
  <si>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</si>
  <si>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</si>
  <si>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</si>
  <si>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</si>
  <si>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</si>
  <si>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</si>
  <si>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</si>
  <si>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</si>
  <si>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</si>
  <si>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</si>
  <si>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</si>
  <si>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</si>
  <si>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</si>
  <si>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</si>
  <si>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</si>
  <si>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</si>
  <si>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</si>
  <si>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</si>
  <si>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</si>
  <si>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</si>
  <si>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</si>
  <si>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</si>
  <si>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</si>
  <si>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</si>
  <si>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</si>
  <si>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</si>
  <si>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</si>
  <si>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</si>
  <si>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</si>
  <si>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</si>
  <si>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</si>
  <si>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</si>
  <si>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</si>
  <si>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</si>
  <si>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</si>
  <si>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</si>
  <si>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</si>
  <si>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</si>
  <si>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</si>
  <si>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</si>
  <si>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</si>
  <si>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</si>
  <si>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</si>
  <si>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</si>
  <si>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</si>
  <si>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</si>
  <si>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</si>
  <si>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</si>
  <si>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</si>
  <si>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</si>
  <si>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</si>
  <si>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</si>
  <si>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</si>
  <si>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</si>
  <si>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</si>
  <si>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</si>
  <si>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</si>
  <si>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</si>
  <si>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</si>
  <si>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</si>
  <si>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</si>
  <si>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</si>
  <si>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</si>
  <si>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</si>
  <si>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</si>
  <si>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</si>
  <si>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</si>
  <si>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</si>
  <si>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</si>
  <si>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</si>
  <si>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</si>
  <si>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</si>
  <si>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</si>
  <si>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</si>
  <si>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</si>
  <si>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</si>
  <si>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</si>
  <si>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</si>
  <si>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</si>
  <si>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</si>
  <si>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</si>
  <si>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</si>
  <si>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</si>
  <si>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</si>
  <si>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</si>
  <si>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</si>
  <si>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</si>
  <si>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</si>
  <si>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</si>
  <si>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</si>
  <si>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</si>
  <si>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</si>
  <si>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</si>
  <si>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</si>
  <si>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</si>
  <si>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</si>
  <si>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</si>
  <si>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</si>
  <si>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</si>
  <si>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</si>
  <si>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</si>
  <si>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</si>
  <si>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</si>
  <si>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</si>
  <si>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</si>
  <si>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</si>
  <si>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</si>
  <si>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</si>
  <si>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</si>
  <si>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</si>
  <si>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</si>
  <si>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</si>
  <si>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</si>
  <si>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</si>
  <si>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</si>
  <si>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</si>
  <si>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</si>
  <si>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</si>
  <si>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</si>
  <si>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</si>
  <si>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</si>
  <si>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</si>
  <si>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</si>
  <si>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</si>
  <si>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</si>
  <si>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</si>
  <si>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</si>
  <si>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</si>
  <si>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</si>
  <si>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</si>
  <si>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</si>
  <si>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</si>
  <si>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</si>
  <si>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</si>
  <si>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</si>
  <si>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</si>
  <si>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</si>
  <si>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</si>
  <si>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</si>
  <si>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</si>
  <si>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</si>
  <si>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</si>
  <si>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</si>
  <si>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</si>
  <si>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</si>
  <si>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</si>
  <si>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</si>
  <si>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</si>
  <si>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</si>
  <si>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</si>
  <si>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</si>
  <si>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</si>
  <si>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</si>
  <si>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</si>
  <si>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</si>
  <si>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</si>
  <si>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</si>
  <si>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</si>
  <si>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</si>
  <si>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</si>
  <si>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</si>
  <si>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</si>
  <si>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</si>
  <si>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</si>
  <si>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</si>
  <si>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</si>
  <si>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</si>
  <si>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</si>
  <si>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</si>
  <si>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</si>
  <si>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</si>
  <si>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</si>
  <si>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</si>
  <si>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</si>
  <si>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</si>
  <si>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</si>
  <si>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</si>
  <si>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</si>
  <si>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</si>
  <si>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</si>
  <si>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</si>
  <si>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</si>
  <si>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</si>
  <si>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</si>
  <si>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</si>
  <si>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</si>
  <si>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</si>
  <si>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</si>
  <si>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</si>
  <si>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</si>
  <si>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</si>
  <si>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</si>
  <si>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</si>
  <si>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</si>
  <si>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</si>
  <si>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</si>
  <si>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</si>
  <si>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</si>
  <si>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</si>
  <si>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</si>
  <si>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</si>
  <si>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</si>
  <si>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</si>
  <si>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</si>
  <si>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</si>
  <si>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</si>
  <si>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</si>
  <si>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</si>
  <si>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</si>
  <si>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</si>
  <si>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</si>
  <si>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</si>
  <si>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</si>
  <si>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</si>
  <si>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</si>
  <si>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</si>
  <si>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</si>
  <si>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</si>
  <si>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</si>
  <si>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</si>
  <si>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</si>
  <si>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</si>
  <si>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</si>
  <si>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</si>
  <si>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</si>
  <si>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</si>
  <si>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</si>
  <si>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</si>
  <si>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</si>
  <si>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</si>
  <si>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</si>
  <si>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</si>
  <si>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</si>
  <si>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</si>
  <si>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</si>
  <si>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</si>
  <si>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</si>
  <si>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</si>
  <si>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</si>
  <si>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</si>
  <si>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</si>
  <si>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</si>
  <si>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</si>
  <si>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</si>
  <si>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</si>
  <si>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</si>
  <si>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</si>
  <si>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</si>
  <si>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</si>
  <si>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</si>
  <si>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</si>
  <si>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</si>
  <si>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</si>
  <si>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</si>
  <si>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</si>
  <si>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</si>
  <si>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</si>
  <si>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</si>
  <si>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</si>
  <si>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</si>
  <si>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</si>
  <si>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</si>
  <si>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</si>
  <si>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</si>
  <si>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</si>
  <si>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</si>
  <si>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</si>
  <si>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</si>
  <si>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</si>
  <si>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</si>
  <si>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</si>
  <si>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</si>
  <si>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</si>
  <si>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</si>
  <si>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</si>
  <si>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</si>
  <si>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</si>
  <si>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</si>
  <si>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</si>
  <si>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</si>
  <si>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</si>
  <si>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</si>
  <si>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</si>
  <si>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</si>
  <si>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</si>
  <si>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</si>
  <si>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</si>
  <si>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</si>
  <si>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</si>
  <si>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</si>
  <si>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</si>
  <si>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</si>
  <si>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</si>
  <si>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</si>
  <si>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</si>
  <si>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</si>
  <si>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</si>
  <si>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</si>
  <si>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</si>
  <si>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</si>
  <si>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</si>
  <si>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</si>
  <si>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</si>
  <si>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</si>
  <si>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</si>
  <si>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</si>
  <si>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</si>
  <si>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</si>
  <si>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</si>
  <si>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</si>
  <si>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</si>
  <si>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</si>
  <si>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</si>
  <si>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</si>
  <si>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</si>
  <si>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</si>
  <si>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</si>
  <si>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</si>
  <si>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</si>
  <si>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</si>
  <si>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</si>
  <si>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</si>
  <si>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</si>
  <si>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</si>
  <si>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</si>
  <si>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</si>
  <si>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</si>
  <si>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</si>
  <si>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</si>
  <si>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</si>
  <si>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</si>
  <si>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</si>
  <si>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</si>
  <si>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</si>
  <si>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</si>
  <si>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</si>
  <si>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</si>
  <si>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</si>
  <si>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</si>
  <si>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</si>
  <si>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</si>
  <si>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</si>
  <si>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</si>
  <si>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</si>
  <si>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</si>
  <si>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</si>
  <si>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</si>
  <si>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</si>
  <si>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</si>
  <si>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</si>
  <si>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</si>
  <si>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</si>
  <si>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</si>
  <si>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</si>
  <si>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</si>
  <si>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</si>
  <si>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</si>
  <si>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</si>
  <si>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</si>
  <si>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</si>
  <si>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</si>
  <si>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</si>
  <si>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</si>
  <si>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</si>
  <si>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</si>
  <si>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</si>
  <si>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</si>
  <si>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</si>
  <si>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</si>
  <si>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</si>
  <si>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</si>
  <si>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</si>
  <si>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</si>
  <si>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</si>
  <si>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</si>
  <si>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</si>
  <si>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</si>
  <si>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</si>
  <si>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</si>
  <si>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</si>
  <si>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</si>
  <si>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</si>
  <si>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</si>
  <si>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</si>
  <si>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</si>
  <si>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</si>
  <si>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</si>
  <si>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</si>
  <si>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</si>
  <si>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</si>
  <si>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</si>
  <si>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</si>
  <si>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</si>
  <si>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</si>
  <si>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</si>
  <si>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</si>
  <si>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</si>
  <si>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</si>
  <si>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</si>
  <si>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</si>
  <si>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</si>
  <si>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</si>
  <si>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</si>
  <si>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</si>
  <si>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</si>
  <si>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</si>
  <si>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</si>
  <si>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</si>
  <si>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</si>
  <si>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</si>
  <si>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</si>
  <si>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</si>
  <si>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</si>
  <si>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</si>
  <si>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</si>
  <si>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</si>
  <si>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</si>
  <si>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</si>
  <si>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</si>
  <si>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</si>
  <si>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</si>
  <si>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</si>
  <si>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</si>
  <si>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</si>
  <si>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</si>
  <si>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</si>
  <si>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</si>
  <si>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</si>
  <si>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</si>
  <si>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</si>
  <si>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</si>
  <si>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</si>
  <si>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</si>
  <si>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</si>
  <si>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</si>
  <si>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</si>
  <si>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</si>
  <si>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</si>
  <si>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</si>
  <si>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</si>
  <si>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</si>
  <si>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</si>
  <si>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</si>
  <si>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</si>
  <si>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</si>
  <si>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</si>
  <si>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</si>
  <si>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</si>
  <si>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</si>
  <si>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</si>
  <si>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</si>
  <si>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</si>
  <si>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</si>
  <si>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</si>
  <si>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</si>
  <si>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</si>
  <si>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</si>
  <si>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</si>
  <si>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</si>
  <si>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</si>
  <si>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</si>
  <si>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</si>
  <si>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</si>
  <si>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</si>
  <si>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</si>
  <si>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</si>
  <si>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</si>
  <si>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</si>
  <si>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</si>
  <si>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</si>
  <si>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</si>
  <si>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</si>
  <si>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</si>
  <si>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</si>
  <si>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</si>
  <si>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</si>
  <si>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</si>
  <si>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</si>
  <si>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</si>
  <si>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</si>
  <si>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</si>
  <si>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</si>
  <si>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</si>
  <si>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</si>
  <si>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</si>
  <si>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</si>
  <si>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</si>
  <si>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</si>
  <si>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</si>
  <si>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</si>
  <si>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</si>
  <si>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</si>
  <si>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</si>
  <si>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</si>
  <si>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</si>
  <si>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</si>
  <si>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</si>
  <si>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</si>
  <si>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</si>
  <si>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</si>
  <si>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</si>
  <si>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</si>
  <si>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</si>
  <si>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</si>
  <si>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</si>
  <si>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</si>
  <si>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</si>
  <si>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</si>
  <si>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</si>
  <si>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</si>
  <si>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</si>
  <si>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</si>
  <si>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</si>
  <si>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</si>
  <si>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</si>
  <si>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</si>
  <si>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</si>
  <si>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</si>
  <si>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</si>
  <si>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</si>
  <si>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</si>
  <si>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</si>
  <si>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</si>
  <si>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</si>
  <si>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</si>
  <si>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</si>
  <si>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</si>
  <si>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</si>
  <si>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</si>
  <si>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</si>
  <si>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</si>
  <si>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</si>
  <si>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</si>
  <si>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</si>
  <si>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</si>
  <si>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</si>
  <si>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</si>
  <si>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</si>
  <si>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</si>
  <si>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</si>
  <si>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</si>
  <si>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</si>
  <si>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</si>
  <si>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</si>
  <si>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</si>
  <si>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</si>
  <si>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</si>
  <si>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</si>
  <si>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</si>
  <si>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</si>
  <si>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</si>
  <si>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</si>
  <si>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</si>
  <si>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</si>
  <si>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</si>
  <si>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</si>
  <si>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</si>
  <si>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</si>
  <si>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</si>
  <si>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</si>
  <si>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</si>
  <si>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</si>
  <si>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</si>
  <si>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</si>
  <si>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</si>
  <si>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</si>
  <si>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</si>
  <si>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</si>
  <si>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</si>
  <si>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</si>
  <si>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</si>
  <si>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</si>
  <si>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</si>
  <si>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</si>
  <si>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</si>
  <si>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</si>
  <si>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</si>
  <si>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</si>
  <si>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</si>
  <si>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</si>
  <si>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</si>
  <si>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</si>
  <si>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</si>
  <si>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</si>
  <si>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</si>
  <si>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</si>
  <si>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</si>
  <si>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</si>
  <si>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</si>
  <si>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</si>
  <si>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</si>
  <si>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</si>
  <si>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</si>
  <si>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</si>
  <si>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</si>
  <si>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</si>
  <si>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</si>
  <si>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</si>
  <si>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</si>
  <si>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</si>
  <si>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</si>
  <si>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</si>
  <si>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</si>
  <si>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</si>
  <si>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</si>
  <si>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</si>
  <si>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</si>
  <si>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</si>
  <si>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</si>
  <si>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</si>
  <si>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</si>
  <si>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</si>
  <si>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</si>
  <si>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</si>
  <si>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</si>
  <si>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</si>
  <si>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</si>
  <si>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</si>
  <si>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</si>
  <si>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</si>
  <si>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</si>
  <si>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</si>
  <si>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</si>
  <si>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</si>
  <si>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</si>
  <si>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</si>
  <si>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</si>
  <si>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</si>
  <si>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</si>
  <si>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</si>
  <si>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</si>
  <si>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</si>
  <si>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</si>
  <si>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</si>
  <si>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</si>
  <si>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</si>
  <si>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</si>
  <si>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</si>
  <si>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</si>
  <si>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</si>
  <si>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</si>
  <si>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</si>
  <si>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</si>
  <si>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</si>
  <si>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</si>
  <si>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</si>
  <si>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</si>
  <si>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</si>
  <si>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</si>
  <si>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</si>
  <si>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</si>
  <si>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</si>
  <si>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</si>
  <si>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</si>
  <si>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</si>
  <si>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</si>
  <si>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</si>
  <si>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</si>
  <si>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</si>
  <si>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</si>
  <si>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</si>
  <si>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</si>
  <si>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</si>
  <si>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</si>
  <si>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</si>
  <si>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</si>
  <si>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</si>
  <si>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</si>
  <si>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</si>
  <si>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</si>
  <si>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</si>
  <si>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</si>
  <si>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</si>
  <si>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</si>
  <si>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</si>
  <si>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</si>
  <si>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</si>
  <si>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</si>
  <si>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</si>
  <si>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</si>
  <si>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</si>
  <si>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</si>
  <si>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</si>
  <si>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</si>
  <si>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</si>
  <si>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</si>
  <si>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</si>
  <si>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</si>
  <si>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</si>
  <si>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</si>
  <si>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</si>
  <si>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</si>
  <si>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</si>
  <si>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</si>
  <si>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</si>
  <si>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</si>
  <si>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</si>
  <si>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</si>
  <si>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</si>
  <si>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</si>
  <si>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</si>
  <si>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</si>
  <si>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</si>
  <si>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</si>
  <si>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</si>
  <si>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</si>
  <si>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</si>
  <si>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</si>
  <si>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</si>
  <si>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</si>
  <si>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</si>
  <si>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</si>
  <si>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</si>
  <si>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</si>
  <si>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</si>
  <si>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</si>
  <si>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</si>
  <si>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</si>
  <si>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</si>
  <si>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</si>
  <si>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</si>
  <si>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</si>
  <si>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</si>
  <si>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</si>
  <si>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</si>
  <si>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</si>
  <si>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</si>
  <si>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</si>
  <si>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</si>
  <si>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</si>
  <si>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</si>
  <si>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</si>
  <si>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</si>
  <si>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</si>
  <si>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</si>
  <si>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</si>
  <si>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</si>
  <si>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</si>
  <si>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</si>
  <si>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</si>
  <si>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</si>
  <si>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</si>
  <si>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</si>
  <si>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</si>
  <si>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</si>
  <si>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</si>
  <si>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</si>
  <si>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</si>
  <si>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</si>
  <si>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</si>
  <si>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</si>
  <si>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</si>
  <si>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</si>
  <si>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</si>
  <si>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</si>
  <si>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</si>
  <si>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</si>
  <si>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</si>
  <si>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</si>
  <si>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</si>
  <si>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</si>
  <si>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</si>
  <si>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</si>
  <si>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</si>
  <si>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</si>
  <si>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</si>
  <si>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</si>
  <si>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</si>
  <si>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</si>
  <si>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</si>
  <si>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</si>
  <si>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</si>
  <si>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</si>
  <si>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</si>
  <si>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</si>
  <si>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</si>
  <si>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</si>
  <si>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</si>
  <si>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</si>
  <si>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</si>
  <si>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</si>
  <si>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</si>
  <si>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</si>
  <si>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</si>
  <si>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</si>
  <si>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</si>
  <si>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</si>
  <si>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</si>
  <si>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</si>
  <si>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</si>
  <si>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</si>
  <si>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</si>
  <si>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</si>
  <si>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</si>
  <si>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</si>
  <si>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</si>
  <si>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</si>
  <si>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</si>
  <si>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</si>
  <si>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</si>
  <si>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</si>
  <si>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</si>
  <si>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</si>
  <si>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</si>
  <si>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</si>
  <si>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</si>
  <si>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</si>
  <si>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</si>
  <si>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</si>
  <si>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</si>
  <si>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</si>
  <si>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</si>
  <si>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</si>
  <si>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</si>
  <si>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</si>
  <si>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</si>
  <si>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</si>
  <si>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</si>
  <si>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</si>
  <si>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</si>
  <si>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</si>
  <si>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</si>
  <si>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</si>
  <si>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</si>
  <si>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</si>
  <si>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</si>
  <si>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</si>
  <si>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</si>
  <si>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</si>
  <si>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</si>
  <si>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</si>
  <si>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</si>
  <si>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</si>
  <si>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</si>
  <si>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</si>
  <si>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</si>
  <si>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</si>
  <si>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</si>
  <si>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</si>
  <si>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</si>
  <si>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</si>
  <si>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</si>
  <si>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</si>
  <si>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</si>
  <si>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</si>
  <si>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</si>
  <si>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</si>
  <si>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</si>
  <si>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</si>
  <si>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</si>
  <si>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</si>
  <si>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</si>
  <si>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</si>
  <si>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</si>
  <si>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</si>
  <si>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</si>
  <si>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</si>
  <si>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</si>
  <si>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</si>
  <si>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</si>
  <si>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</si>
  <si>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</si>
  <si>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</si>
  <si>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</si>
  <si>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</si>
  <si>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</si>
  <si>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</si>
  <si>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</si>
  <si>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</si>
  <si>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</si>
  <si>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</si>
  <si>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</si>
  <si>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</si>
  <si>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</si>
  <si>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</si>
  <si>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</si>
  <si>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</si>
  <si>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</si>
  <si>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</si>
  <si>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</si>
  <si>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</si>
  <si>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</si>
  <si>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</si>
  <si>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</si>
  <si>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</si>
  <si>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</si>
  <si>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</si>
  <si>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</si>
  <si>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</si>
  <si>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</si>
  <si>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</si>
  <si>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</si>
  <si>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</si>
  <si>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</si>
  <si>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</si>
  <si>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</si>
  <si>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</si>
  <si>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</si>
  <si>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</si>
  <si>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</si>
  <si>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</si>
  <si>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</si>
  <si>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</si>
  <si>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</si>
  <si>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</si>
  <si>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</si>
  <si>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</si>
  <si>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</si>
  <si>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</si>
  <si>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</si>
  <si>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</si>
  <si>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</si>
  <si>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</si>
  <si>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</si>
  <si>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</si>
  <si>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</si>
  <si>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</si>
  <si>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</si>
  <si>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</si>
  <si>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</si>
  <si>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</si>
  <si>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</si>
  <si>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</si>
  <si>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</si>
  <si>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</si>
  <si>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</si>
  <si>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</si>
  <si>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</si>
  <si>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</si>
  <si>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</si>
  <si>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</si>
  <si>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</si>
  <si>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</si>
  <si>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</si>
  <si>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</si>
  <si>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</si>
  <si>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</si>
  <si>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</si>
  <si>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</si>
  <si>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</si>
  <si>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</si>
  <si>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</si>
  <si>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</si>
  <si>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</si>
  <si>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</si>
  <si>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</si>
  <si>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</si>
  <si>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</si>
  <si>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</si>
  <si>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</si>
  <si>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</si>
  <si>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</si>
  <si>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</si>
  <si>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</si>
  <si>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</si>
  <si>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</si>
  <si>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</si>
  <si>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</si>
  <si>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</si>
  <si>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</si>
  <si>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</si>
  <si>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</si>
  <si>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</si>
  <si>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</si>
  <si>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</si>
  <si>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</si>
  <si>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</si>
  <si>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</si>
  <si>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</si>
  <si>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</si>
  <si>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</si>
  <si>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</si>
  <si>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</si>
  <si>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</si>
  <si>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</si>
  <si>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</si>
  <si>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</si>
  <si>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</si>
  <si>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</si>
  <si>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</si>
  <si>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</si>
  <si>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</si>
  <si>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</si>
  <si>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</si>
  <si>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</si>
  <si>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</si>
  <si>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</si>
  <si>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</si>
  <si>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</si>
  <si>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</si>
  <si>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</si>
  <si>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</si>
  <si>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</si>
  <si>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</si>
  <si>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</si>
  <si>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</si>
  <si>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</si>
  <si>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</si>
  <si>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</si>
  <si>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</si>
  <si>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</si>
  <si>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</si>
  <si>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</si>
  <si>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</si>
  <si>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</si>
  <si>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</si>
  <si>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</si>
  <si>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</si>
  <si>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</si>
  <si>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</si>
  <si>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</si>
  <si>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</si>
  <si>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</si>
  <si>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</si>
  <si>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</si>
  <si>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</si>
  <si>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</si>
  <si>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</si>
  <si>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</si>
  <si>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</si>
  <si>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</si>
  <si>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</si>
  <si>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</si>
  <si>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</si>
  <si>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</si>
  <si>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</si>
  <si>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</si>
  <si>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</si>
  <si>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</si>
  <si>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</si>
  <si>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</si>
  <si>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</si>
  <si>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</si>
  <si>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</si>
  <si>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</si>
  <si>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</si>
  <si>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</si>
  <si>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</si>
  <si>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</si>
  <si>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</si>
  <si>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</si>
  <si>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</si>
  <si>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</si>
  <si>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</si>
  <si>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</si>
  <si>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</si>
  <si>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</si>
  <si>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</si>
  <si>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</si>
  <si>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</si>
  <si>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</si>
  <si>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</si>
  <si>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</si>
  <si>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</si>
  <si>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</si>
  <si>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</si>
  <si>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</si>
  <si>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</si>
  <si>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</si>
  <si>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</si>
  <si>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</si>
  <si>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</si>
  <si>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</si>
  <si>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</si>
  <si>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</si>
  <si>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</si>
  <si>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</si>
  <si>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</si>
  <si>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</si>
  <si>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</si>
  <si>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</si>
  <si>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</si>
  <si>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</si>
  <si>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</si>
  <si>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</si>
  <si>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</si>
  <si>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</si>
  <si>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</si>
  <si>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</si>
  <si>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</si>
  <si>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</si>
  <si>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</si>
  <si>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</si>
  <si>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</si>
  <si>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</si>
  <si>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</si>
  <si>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</si>
  <si>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</si>
  <si>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</si>
  <si>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</si>
  <si>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</si>
  <si>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</si>
  <si>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</si>
  <si>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</si>
  <si>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</si>
  <si>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</si>
  <si>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</si>
  <si>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</si>
  <si>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</si>
  <si>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</si>
  <si>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</si>
  <si>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</si>
  <si>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</si>
  <si>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</si>
  <si>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</si>
  <si>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</si>
  <si>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</si>
  <si>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</si>
  <si>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</si>
  <si>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</si>
  <si>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</si>
  <si>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</si>
  <si>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</si>
  <si>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</si>
  <si>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</si>
  <si>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</si>
  <si>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</si>
  <si>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</si>
  <si>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</si>
  <si>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</si>
  <si>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</si>
  <si>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</si>
  <si>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</si>
  <si>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</si>
  <si>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</si>
  <si>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</si>
  <si>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</si>
  <si>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</si>
  <si>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</si>
  <si>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</si>
  <si>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</si>
  <si>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</si>
  <si>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</si>
  <si>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</si>
  <si>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</si>
  <si>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</si>
  <si>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</si>
  <si>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</si>
  <si>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</si>
  <si>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</si>
  <si>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</si>
  <si>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</si>
  <si>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</si>
  <si>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</si>
  <si>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</si>
  <si>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</si>
  <si>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</si>
  <si>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</si>
  <si>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</si>
  <si>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</si>
  <si>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</si>
  <si>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</si>
  <si>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</si>
  <si>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</si>
  <si>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</si>
  <si>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</si>
  <si>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</si>
  <si>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</si>
  <si>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</si>
  <si>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</si>
  <si>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</si>
  <si>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</si>
  <si>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</si>
  <si>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</si>
  <si>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</si>
  <si>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</si>
  <si>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</si>
  <si>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</si>
  <si>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</si>
  <si>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</si>
  <si>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</si>
  <si>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</si>
  <si>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</si>
  <si>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</si>
  <si>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</si>
  <si>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</si>
  <si>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</si>
  <si>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</si>
  <si>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</si>
  <si>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</si>
  <si>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</si>
  <si>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</si>
  <si>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</si>
  <si>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</si>
  <si>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</si>
  <si>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</si>
  <si>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</si>
  <si>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</si>
  <si>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</si>
  <si>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</si>
  <si>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</si>
  <si>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</si>
  <si>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</si>
  <si>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</si>
  <si>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</si>
  <si>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</si>
  <si>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</si>
  <si>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</si>
  <si>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</si>
  <si>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</si>
  <si>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</si>
  <si>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</si>
  <si>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</si>
  <si>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</si>
  <si>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</si>
  <si>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</si>
  <si>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</si>
  <si>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</si>
  <si>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</si>
  <si>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</si>
  <si>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</si>
  <si>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</si>
  <si>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</si>
  <si>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</si>
  <si>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</si>
  <si>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</si>
  <si>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</si>
  <si>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</si>
  <si>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</si>
  <si>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</si>
  <si>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</si>
  <si>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</si>
  <si>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</si>
  <si>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</si>
  <si>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</si>
  <si>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</si>
  <si>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</si>
  <si>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</si>
  <si>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</si>
  <si>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</si>
  <si>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</si>
  <si>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</si>
  <si>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</si>
  <si>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</si>
  <si>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</si>
  <si>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</si>
  <si>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</si>
  <si>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</si>
  <si>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</si>
  <si>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</si>
  <si>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</si>
  <si>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</si>
  <si>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</si>
  <si>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</si>
  <si>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</si>
  <si>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</si>
  <si>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</si>
  <si>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</si>
  <si>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</si>
  <si>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</si>
  <si>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</si>
  <si>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</si>
  <si>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</si>
  <si>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</si>
  <si>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</si>
  <si>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</si>
  <si>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</si>
  <si>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</si>
  <si>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</si>
  <si>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</si>
  <si>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</si>
  <si>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</si>
  <si>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</si>
  <si>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</si>
  <si>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</si>
  <si>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</si>
  <si>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</si>
  <si>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</si>
  <si>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</si>
  <si>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</si>
  <si>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</si>
  <si>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</si>
  <si>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</si>
  <si>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</si>
  <si>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</si>
  <si>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</si>
  <si>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</si>
  <si>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</si>
  <si>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</si>
  <si>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</si>
  <si>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</si>
  <si>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</si>
  <si>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</si>
  <si>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</si>
  <si>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</si>
  <si>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</si>
  <si>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</si>
  <si>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</si>
  <si>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</si>
  <si>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</si>
  <si>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</si>
  <si>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</si>
  <si>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</si>
  <si>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</si>
  <si>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</si>
  <si>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</si>
  <si>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</si>
  <si>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</si>
  <si>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</si>
  <si>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</si>
  <si>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</si>
  <si>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</si>
  <si>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</si>
  <si>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</si>
  <si>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</si>
  <si>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</si>
  <si>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</si>
  <si>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</si>
  <si>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</si>
  <si>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</si>
  <si>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</si>
  <si>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</si>
  <si>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</si>
  <si>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</si>
  <si>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</si>
  <si>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</si>
  <si>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</si>
  <si>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</si>
  <si>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</si>
  <si>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</si>
  <si>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</si>
  <si>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</si>
  <si>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</si>
  <si>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</si>
  <si>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</si>
  <si>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</si>
  <si>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</si>
  <si>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</si>
  <si>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</si>
  <si>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</si>
  <si>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</si>
  <si>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</si>
  <si>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</si>
  <si>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</si>
  <si>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</si>
  <si>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</si>
  <si>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</si>
  <si>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</si>
  <si>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</si>
  <si>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</si>
  <si>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</si>
  <si>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</si>
  <si>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</si>
  <si>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</si>
  <si>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</si>
  <si>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</si>
  <si>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</si>
  <si>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</si>
  <si>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</si>
  <si>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</si>
  <si>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</si>
  <si>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</si>
  <si>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</si>
  <si>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</si>
  <si>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</si>
  <si>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</si>
  <si>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</si>
  <si>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</si>
  <si>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</si>
  <si>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</si>
  <si>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</si>
  <si>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</si>
  <si>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</si>
  <si>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</si>
  <si>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</si>
  <si>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</si>
  <si>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</si>
  <si>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</si>
  <si>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</si>
  <si>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</si>
  <si>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</si>
  <si>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</si>
  <si>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</si>
  <si>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</si>
  <si>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</si>
  <si>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</si>
  <si>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</si>
  <si>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</si>
  <si>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</si>
  <si>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</si>
  <si>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</si>
  <si>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</si>
  <si>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</si>
  <si>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</si>
  <si>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</si>
  <si>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</si>
  <si>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</si>
  <si>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</si>
  <si>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</si>
  <si>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</si>
  <si>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</si>
  <si>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</si>
  <si>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</si>
  <si>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</si>
  <si>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</si>
  <si>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</si>
  <si>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</si>
  <si>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</si>
  <si>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</si>
  <si>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</si>
  <si>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</si>
  <si>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</si>
  <si>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</si>
  <si>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</si>
  <si>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</si>
  <si>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</si>
  <si>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</si>
  <si>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</si>
  <si>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</si>
  <si>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</si>
  <si>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</si>
  <si>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</si>
  <si>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</si>
  <si>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</si>
  <si>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</si>
  <si>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</si>
  <si>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</si>
  <si>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</si>
  <si>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</si>
  <si>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</si>
  <si>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</si>
  <si>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</si>
  <si>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</si>
  <si>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</si>
  <si>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</si>
  <si>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</si>
  <si>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</si>
  <si>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</si>
  <si>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</si>
  <si>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</si>
  <si>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</si>
  <si>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</si>
  <si>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</si>
  <si>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</si>
  <si>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</si>
  <si>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</si>
  <si>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</si>
  <si>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</si>
  <si>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</si>
  <si>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</si>
  <si>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</si>
  <si>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</si>
  <si>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</si>
  <si>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</si>
  <si>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</si>
  <si>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</si>
  <si>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</si>
  <si>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</si>
  <si>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</si>
  <si>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</si>
  <si>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</si>
  <si>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</si>
  <si>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</si>
  <si>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</si>
  <si>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</si>
  <si>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</si>
  <si>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</si>
  <si>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</si>
  <si>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</si>
  <si>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</si>
  <si>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</si>
  <si>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</si>
  <si>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</si>
  <si>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</si>
  <si>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</si>
  <si>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</si>
  <si>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</si>
  <si>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</si>
  <si>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</si>
  <si>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</si>
  <si>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</si>
  <si>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</si>
  <si>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</si>
  <si>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</si>
  <si>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</si>
  <si>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</si>
  <si>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</si>
  <si>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</si>
  <si>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</si>
  <si>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</si>
  <si>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</si>
  <si>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</si>
  <si>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</si>
  <si>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</si>
  <si>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</si>
  <si>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</si>
  <si>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</si>
  <si>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</si>
  <si>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</si>
  <si>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</si>
  <si>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</si>
  <si>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</si>
  <si>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</si>
  <si>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</si>
  <si>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</si>
  <si>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</si>
  <si>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</si>
  <si>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</si>
  <si>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</si>
  <si>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</si>
  <si>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</si>
  <si>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</si>
  <si>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</si>
  <si>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</si>
  <si>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</si>
  <si>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</si>
  <si>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</si>
  <si>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</si>
  <si>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</si>
  <si>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</si>
  <si>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</si>
  <si>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</si>
  <si>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</si>
  <si>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</si>
  <si>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</si>
  <si>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</si>
  <si>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</si>
  <si>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</si>
  <si>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</si>
  <si>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</si>
  <si>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</si>
  <si>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</si>
  <si>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</si>
  <si>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</si>
  <si>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</si>
  <si>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</si>
  <si>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</si>
  <si>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</si>
  <si>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</si>
  <si>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</si>
  <si>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</si>
  <si>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</si>
  <si>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</si>
  <si>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</si>
  <si>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</si>
  <si>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</si>
  <si>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</si>
  <si>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</si>
  <si>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</si>
  <si>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</si>
  <si>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</si>
  <si>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</si>
  <si>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</si>
  <si>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</si>
  <si>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</si>
  <si>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</si>
  <si>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</si>
  <si>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</si>
  <si>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</si>
  <si>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</si>
  <si>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</si>
  <si>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</si>
  <si>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</si>
  <si>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</si>
  <si>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</si>
  <si>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</si>
  <si>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</si>
  <si>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</si>
  <si>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</si>
  <si>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</si>
  <si>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</si>
  <si>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</si>
  <si>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</si>
  <si>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</si>
  <si>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</si>
  <si>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</si>
  <si>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</si>
  <si>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</si>
  <si>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</si>
  <si>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</si>
  <si>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</si>
  <si>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</si>
  <si>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</si>
  <si>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</si>
  <si>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</si>
  <si>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</si>
  <si>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</si>
  <si>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</si>
  <si>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</si>
  <si>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</si>
  <si>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</si>
  <si>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</si>
  <si>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</si>
  <si>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</si>
  <si>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</si>
  <si>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</si>
  <si>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</si>
  <si>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</si>
  <si>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</si>
  <si>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</si>
  <si>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</si>
  <si>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</si>
  <si>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</si>
  <si>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</si>
  <si>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</si>
  <si>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</si>
  <si>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</si>
  <si>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</si>
  <si>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</si>
  <si>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</si>
  <si>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</si>
  <si>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</si>
  <si>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</si>
  <si>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</si>
  <si>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</si>
  <si>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</si>
  <si>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</si>
  <si>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</si>
  <si>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</si>
  <si>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</si>
  <si>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</si>
  <si>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</si>
  <si>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</si>
  <si>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</si>
  <si>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</si>
  <si>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</si>
  <si>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</si>
  <si>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</si>
  <si>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</si>
  <si>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</si>
  <si>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</si>
  <si>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</si>
  <si>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</si>
  <si>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</si>
  <si>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</si>
  <si>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</si>
  <si>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</si>
  <si>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</si>
  <si>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</si>
  <si>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</si>
  <si>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</si>
  <si>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</si>
  <si>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</si>
  <si>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</si>
  <si>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</si>
  <si>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</si>
  <si>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</si>
  <si>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</si>
  <si>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</si>
  <si>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</si>
  <si>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</si>
  <si>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</si>
  <si>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</si>
  <si>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</si>
  <si>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</si>
  <si>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</si>
  <si>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</si>
  <si>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</si>
  <si>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</si>
  <si>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</si>
  <si>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</si>
  <si>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</si>
  <si>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</si>
  <si>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</si>
  <si>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</si>
  <si>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</si>
  <si>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</si>
  <si>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</si>
  <si>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</si>
  <si>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</si>
  <si>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</si>
  <si>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</si>
  <si>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</si>
  <si>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</si>
  <si>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</si>
  <si>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</si>
  <si>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</si>
  <si>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</si>
  <si>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</si>
  <si>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</si>
  <si>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</si>
  <si>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</si>
  <si>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</si>
  <si>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</si>
  <si>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</si>
  <si>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</si>
  <si>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</si>
  <si>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</si>
  <si>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</si>
  <si>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</si>
  <si>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</si>
  <si>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</si>
  <si>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</si>
  <si>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</si>
  <si>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</si>
  <si>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</si>
  <si>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</si>
  <si>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</si>
  <si>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</si>
  <si>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</si>
  <si>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</si>
  <si>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</si>
  <si>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</si>
  <si>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</si>
  <si>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</si>
  <si>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</si>
  <si>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</si>
  <si>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</si>
  <si>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</si>
  <si>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</si>
  <si>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</si>
  <si>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</si>
  <si>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</si>
  <si>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</si>
  <si>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</si>
  <si>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</si>
  <si>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</si>
  <si>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</si>
  <si>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</si>
  <si>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</si>
  <si>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</si>
  <si>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</si>
  <si>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</si>
  <si>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</si>
  <si>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</si>
  <si>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</si>
  <si>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</si>
  <si>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</si>
  <si>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</si>
  <si>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</si>
  <si>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</si>
  <si>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</si>
  <si>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</si>
  <si>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</si>
  <si>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</si>
  <si>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</si>
  <si>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</si>
  <si>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</si>
  <si>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</si>
  <si>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</si>
  <si>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</si>
  <si>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</si>
  <si>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</si>
  <si>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</si>
  <si>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</si>
  <si>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</si>
  <si>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</si>
  <si>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</si>
  <si>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</si>
  <si>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</si>
  <si>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</si>
  <si>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</si>
  <si>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</si>
  <si>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</si>
  <si>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</si>
  <si>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</si>
  <si>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</si>
  <si>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</si>
  <si>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</si>
  <si>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</si>
  <si>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</si>
  <si>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</si>
  <si>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</si>
  <si>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</si>
  <si>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</si>
  <si>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</si>
  <si>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</si>
  <si>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</si>
  <si>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</si>
  <si>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</si>
  <si>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</si>
  <si>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</si>
  <si>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</si>
  <si>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</si>
  <si>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</si>
  <si>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</si>
  <si>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</si>
  <si>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</si>
  <si>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</si>
  <si>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</si>
  <si>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</si>
  <si>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</si>
  <si>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</si>
  <si>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</si>
  <si>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</si>
  <si>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</si>
  <si>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</si>
  <si>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</si>
  <si>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</si>
  <si>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</si>
  <si>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</si>
  <si>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</si>
  <si>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</si>
  <si>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</si>
  <si>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</si>
  <si>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</si>
  <si>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</si>
  <si>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</si>
  <si>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</si>
  <si>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</si>
  <si>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</si>
  <si>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</si>
  <si>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</si>
  <si>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</si>
  <si>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</si>
  <si>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</si>
  <si>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</si>
  <si>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</si>
  <si>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</si>
  <si>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</si>
  <si>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</si>
  <si>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</si>
  <si>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</si>
  <si>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</si>
  <si>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</si>
  <si>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</si>
  <si>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</si>
  <si>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</si>
  <si>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</si>
  <si>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</si>
  <si>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</si>
  <si>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</si>
  <si>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</si>
  <si>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</si>
  <si>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</si>
  <si>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</si>
  <si>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</si>
  <si>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</si>
  <si>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</si>
  <si>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</si>
  <si>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</si>
  <si>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</si>
  <si>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</si>
  <si>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</si>
  <si>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</si>
  <si>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</si>
  <si>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</si>
  <si>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</si>
  <si>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</si>
  <si>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</si>
  <si>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</si>
  <si>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</si>
  <si>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</si>
  <si>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</si>
  <si>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</si>
  <si>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</si>
  <si>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</si>
  <si>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</si>
  <si>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</si>
  <si>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</si>
  <si>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</si>
  <si>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</si>
  <si>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</si>
  <si>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</si>
  <si>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</si>
  <si>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</si>
  <si>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</si>
  <si>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</si>
  <si>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</si>
  <si>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</si>
  <si>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</si>
  <si>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</si>
  <si>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</si>
  <si>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</si>
  <si>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</si>
  <si>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</si>
  <si>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</si>
  <si>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</si>
  <si>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</si>
  <si>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</si>
  <si>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</si>
  <si>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</si>
  <si>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</si>
  <si>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</si>
  <si>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</si>
  <si>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</si>
  <si>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</si>
  <si>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</si>
  <si>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</si>
  <si>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</si>
  <si>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</si>
  <si>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</si>
  <si>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</si>
  <si>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</si>
  <si>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</si>
  <si>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</si>
  <si>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</si>
  <si>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</si>
  <si>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</si>
  <si>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</si>
  <si>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</si>
  <si>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</si>
  <si>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</si>
  <si>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</si>
  <si>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</si>
  <si>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</si>
  <si>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</si>
  <si>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</si>
  <si>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</si>
  <si>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</si>
  <si>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</si>
  <si>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</si>
  <si>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</si>
  <si>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</si>
  <si>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</si>
  <si>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</si>
  <si>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</si>
  <si>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</si>
  <si>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</si>
  <si>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</si>
  <si>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</si>
  <si>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</si>
  <si>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</si>
  <si>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</si>
  <si>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</si>
  <si>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</si>
  <si>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</si>
  <si>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</si>
  <si>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</si>
  <si>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</si>
  <si>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</si>
  <si>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</si>
  <si>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</si>
  <si>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</si>
  <si>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</si>
  <si>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</si>
  <si>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</si>
  <si>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</si>
  <si>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</si>
  <si>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</si>
  <si>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</si>
  <si>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</si>
  <si>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</si>
  <si>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</si>
  <si>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</si>
  <si>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</si>
  <si>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</si>
  <si>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</si>
  <si>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</si>
  <si>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</si>
  <si>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</si>
  <si>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</si>
  <si>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</si>
  <si>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</si>
  <si>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</si>
  <si>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</si>
  <si>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</si>
  <si>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</si>
  <si>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</si>
  <si>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</si>
  <si>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</si>
  <si>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</si>
  <si>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</si>
  <si>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</si>
  <si>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</si>
  <si>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</si>
  <si>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</si>
  <si>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</si>
  <si>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</si>
  <si>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</si>
  <si>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</si>
  <si>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</si>
  <si>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</si>
  <si>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</si>
  <si>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</si>
  <si>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</si>
  <si>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</si>
  <si>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</si>
  <si>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</si>
  <si>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</si>
  <si>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</si>
  <si>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</si>
  <si>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</si>
  <si>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</si>
  <si>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</si>
  <si>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</si>
  <si>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</si>
  <si>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</si>
  <si>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</si>
  <si>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</si>
  <si>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</si>
  <si>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</si>
  <si>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</si>
  <si>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</si>
  <si>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</si>
  <si>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</si>
  <si>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</si>
  <si>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</si>
  <si>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</si>
  <si>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</si>
  <si>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</si>
  <si>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</si>
  <si>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</si>
  <si>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</si>
  <si>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</si>
  <si>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</si>
  <si>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</si>
  <si>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</si>
  <si>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</si>
  <si>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</si>
  <si>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</si>
  <si>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</si>
  <si>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</si>
  <si>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</si>
  <si>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</si>
  <si>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</si>
  <si>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</si>
  <si>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</si>
  <si>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</si>
  <si>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</si>
  <si>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</si>
  <si>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</si>
  <si>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</si>
  <si>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</si>
  <si>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</si>
  <si>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</si>
  <si>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</si>
  <si>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</si>
  <si>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</si>
  <si>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</si>
  <si>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</si>
  <si>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</si>
  <si>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</si>
  <si>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</si>
  <si>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</si>
  <si>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</si>
  <si>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</si>
  <si>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</si>
  <si>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</si>
  <si>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</si>
  <si>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</si>
  <si>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</si>
  <si>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</si>
  <si>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</si>
  <si>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</si>
  <si>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</si>
  <si>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</si>
  <si>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</si>
  <si>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</si>
  <si>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</si>
  <si>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</si>
  <si>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</si>
  <si>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</si>
  <si>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</si>
  <si>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</si>
  <si>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</si>
  <si>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</si>
  <si>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</si>
  <si>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</si>
  <si>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</si>
  <si>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</si>
  <si>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</si>
  <si>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</si>
  <si>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</si>
  <si>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</si>
  <si>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</si>
  <si>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</si>
  <si>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</si>
  <si>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</si>
  <si>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</si>
  <si>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</si>
  <si>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</si>
  <si>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</si>
  <si>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</si>
  <si>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</si>
  <si>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</si>
  <si>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</si>
  <si>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</si>
  <si>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</si>
  <si>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</si>
  <si>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</si>
  <si>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</si>
  <si>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</si>
  <si>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</si>
  <si>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</si>
  <si>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</si>
  <si>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</si>
  <si>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</si>
  <si>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</si>
  <si>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</si>
  <si>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</si>
  <si>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</si>
  <si>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</si>
  <si>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</si>
  <si>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</si>
  <si>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</si>
  <si>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</si>
  <si>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</si>
  <si>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</si>
  <si>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</si>
  <si>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</si>
  <si>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</si>
  <si>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</si>
  <si>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</si>
  <si>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</si>
  <si>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</si>
  <si>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</si>
  <si>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</si>
  <si>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</si>
  <si>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</si>
  <si>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</si>
  <si>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</si>
  <si>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</si>
  <si>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</si>
  <si>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</si>
  <si>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</si>
  <si>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</si>
  <si>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</si>
  <si>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</si>
  <si>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</si>
  <si>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</si>
  <si>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</si>
  <si>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</si>
  <si>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</si>
  <si>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</si>
  <si>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</si>
  <si>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</si>
  <si>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</si>
  <si>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</si>
  <si>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</si>
  <si>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</si>
  <si>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</si>
  <si>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</si>
  <si>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</si>
  <si>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</si>
  <si>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</si>
  <si>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</si>
  <si>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</si>
  <si>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</si>
  <si>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</si>
  <si>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</si>
  <si>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</si>
  <si>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</si>
  <si>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</si>
  <si>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</si>
  <si>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</si>
  <si>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</si>
  <si>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</si>
  <si>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</si>
  <si>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</si>
  <si>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</si>
  <si>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</si>
  <si>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</si>
  <si>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</si>
  <si>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</si>
  <si>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</si>
  <si>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</si>
  <si>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</si>
  <si>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</si>
  <si>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</si>
  <si>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</si>
  <si>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</si>
  <si>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</si>
  <si>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</si>
  <si>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</si>
  <si>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</si>
  <si>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</si>
  <si>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</si>
  <si>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</si>
  <si>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</si>
  <si>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</si>
  <si>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</si>
  <si>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</si>
  <si>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</si>
  <si>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</si>
  <si>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</si>
  <si>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</si>
  <si>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</si>
  <si>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</si>
  <si>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</si>
  <si>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</si>
  <si>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</si>
  <si>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</si>
  <si>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</si>
  <si>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</si>
  <si>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</si>
  <si>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</si>
  <si>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</si>
  <si>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</si>
  <si>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</si>
  <si>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</si>
  <si>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</si>
  <si>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</si>
  <si>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</si>
  <si>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</si>
  <si>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</si>
  <si>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</si>
  <si>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</si>
  <si>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</si>
  <si>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</si>
  <si>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</si>
  <si>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</si>
  <si>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</si>
  <si>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</si>
  <si>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</si>
  <si>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</si>
  <si>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</si>
  <si>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</si>
  <si>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</si>
  <si>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</si>
  <si>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</si>
  <si>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</si>
  <si>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</si>
  <si>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</si>
  <si>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</si>
  <si>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</si>
  <si>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</si>
  <si>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</si>
  <si>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</si>
  <si>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</si>
  <si>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</si>
  <si>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</si>
  <si>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</si>
  <si>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</si>
  <si>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</si>
  <si>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</si>
  <si>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</si>
  <si>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</si>
  <si>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</si>
  <si>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</si>
  <si>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</si>
  <si>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</si>
  <si>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</si>
  <si>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</si>
  <si>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</si>
  <si>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</si>
  <si>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</si>
  <si>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</si>
  <si>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</si>
  <si>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</si>
  <si>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</si>
  <si>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</si>
  <si>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</si>
  <si>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</si>
  <si>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</si>
  <si>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</si>
  <si>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</si>
  <si>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</si>
  <si>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</si>
  <si>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</si>
  <si>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</si>
  <si>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</si>
  <si>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</si>
  <si>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</si>
  <si>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</si>
  <si>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</si>
  <si>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</si>
  <si>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</si>
  <si>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</si>
  <si>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</si>
  <si>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</si>
  <si>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</si>
  <si>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</si>
  <si>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</si>
  <si>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</si>
  <si>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</si>
  <si>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</si>
  <si>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</si>
  <si>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</si>
  <si>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</si>
  <si>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</si>
  <si>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</si>
  <si>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</si>
  <si>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</si>
  <si>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</si>
  <si>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</si>
  <si>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</si>
  <si>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</si>
  <si>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</si>
  <si>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</si>
  <si>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</si>
  <si>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</si>
  <si>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</si>
  <si>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</si>
  <si>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</si>
  <si>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</si>
  <si>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</si>
  <si>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</si>
  <si>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</si>
  <si>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</si>
  <si>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</si>
  <si>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</si>
  <si>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</si>
  <si>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</si>
  <si>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</si>
  <si>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</si>
  <si>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</si>
  <si>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</si>
  <si>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</si>
  <si>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</si>
  <si>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</si>
  <si>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</si>
  <si>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</si>
  <si>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</si>
  <si>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</si>
  <si>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</si>
  <si>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</si>
  <si>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</si>
  <si>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</si>
  <si>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</si>
  <si>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</si>
  <si>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</si>
  <si>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</si>
  <si>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</si>
  <si>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</si>
  <si>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</si>
  <si>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</si>
  <si>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</si>
  <si>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</si>
  <si>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</si>
  <si>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</si>
  <si>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</si>
  <si>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</si>
  <si>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</si>
  <si>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</si>
  <si>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</si>
  <si>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</si>
  <si>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</si>
  <si>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</si>
  <si>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</si>
  <si>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</si>
  <si>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</si>
  <si>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</si>
  <si>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</si>
  <si>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</si>
  <si>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</si>
  <si>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</si>
  <si>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</si>
  <si>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</si>
  <si>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</si>
  <si>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</si>
  <si>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</si>
  <si>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</si>
  <si>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</si>
  <si>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</si>
  <si>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</si>
  <si>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</si>
  <si>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</si>
  <si>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</si>
  <si>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</si>
  <si>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</si>
  <si>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</si>
  <si>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</si>
  <si>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</si>
  <si>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</si>
  <si>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</si>
  <si>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</si>
  <si>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</si>
  <si>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</si>
  <si>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</si>
  <si>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</si>
  <si>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</si>
  <si>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</si>
  <si>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</si>
  <si>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</si>
  <si>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</si>
  <si>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</si>
  <si>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</si>
  <si>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</si>
  <si>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</si>
  <si>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</si>
  <si>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</si>
  <si>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</si>
  <si>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</si>
  <si>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</si>
  <si>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</si>
  <si>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</si>
  <si>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</si>
  <si>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</si>
  <si>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</si>
  <si>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</si>
  <si>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</si>
  <si>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</si>
  <si>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</si>
  <si>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</si>
  <si>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</si>
  <si>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</si>
  <si>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</si>
  <si>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</si>
  <si>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</si>
  <si>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</si>
  <si>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</si>
  <si>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</si>
  <si>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</si>
  <si>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</si>
  <si>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</si>
  <si>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</si>
  <si>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</si>
  <si>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</si>
  <si>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</si>
  <si>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</si>
  <si>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</si>
  <si>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</si>
  <si>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</si>
  <si>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</si>
  <si>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</si>
  <si>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</si>
  <si>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</si>
  <si>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</si>
  <si>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</si>
  <si>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</si>
  <si>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</si>
  <si>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</si>
  <si>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</si>
  <si>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</si>
  <si>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</si>
  <si>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</si>
  <si>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</si>
  <si>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</si>
  <si>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</si>
  <si>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</si>
  <si>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</si>
  <si>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</si>
  <si>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</si>
  <si>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</si>
  <si>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</si>
  <si>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</si>
  <si>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</si>
  <si>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</si>
  <si>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</si>
  <si>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</si>
  <si>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</si>
  <si>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</si>
  <si>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</si>
  <si>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</si>
  <si>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</si>
  <si>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</si>
  <si>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</si>
  <si>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</si>
  <si>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</si>
  <si>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</si>
  <si>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</si>
  <si>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</si>
  <si>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</si>
  <si>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</si>
  <si>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</si>
  <si>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</si>
  <si>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</si>
  <si>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</si>
  <si>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</si>
  <si>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</si>
  <si>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</si>
  <si>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</si>
  <si>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</si>
  <si>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</si>
  <si>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</si>
  <si>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</si>
  <si>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</si>
  <si>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</si>
  <si>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</si>
  <si>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</si>
  <si>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</si>
  <si>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</si>
  <si>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</si>
  <si>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</si>
  <si>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</si>
  <si>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</si>
  <si>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</si>
  <si>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</si>
  <si>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</si>
  <si>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</si>
  <si>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</si>
  <si>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</si>
  <si>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</si>
  <si>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</si>
  <si>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</si>
  <si>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</si>
  <si>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</si>
  <si>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</si>
  <si>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</si>
  <si>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</si>
  <si>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</si>
  <si>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</si>
  <si>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</si>
  <si>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</si>
  <si>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</si>
  <si>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</si>
  <si>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</si>
  <si>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</si>
  <si>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</si>
  <si>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</si>
  <si>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</si>
  <si>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</si>
  <si>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</si>
  <si>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</si>
  <si>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</si>
  <si>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</si>
  <si>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</si>
  <si>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</si>
  <si>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</si>
  <si>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</si>
  <si>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</si>
  <si>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</si>
  <si>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</si>
  <si>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</si>
  <si>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</si>
  <si>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</si>
  <si>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</si>
  <si>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</si>
  <si>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</si>
  <si>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</si>
  <si>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</si>
  <si>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</si>
  <si>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</si>
  <si>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</si>
  <si>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</si>
  <si>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</si>
  <si>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</si>
  <si>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</si>
  <si>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</si>
  <si>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</si>
  <si>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</si>
  <si>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</si>
  <si>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</si>
  <si>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</si>
  <si>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</si>
  <si>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</si>
  <si>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</si>
  <si>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</si>
  <si>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</si>
  <si>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</si>
  <si>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</si>
  <si>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</si>
  <si>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</si>
  <si>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</si>
  <si>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</si>
  <si>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</si>
  <si>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</si>
  <si>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</si>
  <si>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</si>
  <si>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</si>
  <si>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</si>
  <si>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</si>
  <si>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</si>
  <si>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</si>
  <si>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</si>
  <si>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</si>
  <si>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</si>
  <si>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</si>
  <si>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</si>
  <si>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</si>
  <si>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</si>
  <si>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</si>
  <si>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</si>
  <si>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</si>
  <si>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</si>
  <si>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</si>
  <si>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</si>
  <si>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</si>
  <si>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</si>
  <si>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</si>
  <si>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</si>
  <si>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</si>
  <si>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</si>
  <si>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</si>
  <si>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</si>
  <si>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</si>
  <si>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</si>
  <si>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</si>
  <si>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</si>
  <si>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</si>
  <si>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</si>
  <si>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</si>
  <si>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</si>
  <si>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</si>
  <si>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</si>
  <si>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</si>
  <si>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</si>
  <si>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</si>
  <si>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</si>
  <si>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</si>
  <si>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</si>
  <si>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</si>
  <si>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</si>
  <si>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</si>
  <si>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</si>
  <si>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</si>
  <si>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</si>
  <si>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</si>
  <si>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</si>
  <si>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</si>
  <si>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</si>
  <si>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</si>
  <si>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</si>
  <si>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</si>
  <si>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</si>
  <si>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</si>
  <si>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</si>
  <si>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</si>
  <si>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</si>
  <si>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</si>
  <si>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</si>
  <si>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</si>
  <si>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</si>
  <si>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</si>
  <si>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</si>
  <si>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</si>
  <si>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</si>
  <si>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</si>
  <si>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</si>
  <si>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</si>
  <si>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</si>
  <si>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</si>
  <si>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</si>
  <si>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</si>
  <si>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</si>
  <si>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</si>
  <si>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</si>
  <si>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</si>
  <si>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</si>
  <si>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</si>
  <si>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</si>
  <si>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</si>
  <si>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</si>
  <si>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</si>
  <si>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</si>
  <si>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</si>
  <si>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</si>
  <si>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</si>
  <si>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</si>
  <si>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</si>
  <si>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</si>
  <si>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</si>
  <si>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</si>
  <si>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</si>
  <si>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</si>
  <si>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</si>
  <si>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</si>
  <si>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</si>
  <si>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</si>
  <si>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</si>
  <si>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</si>
  <si>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</si>
  <si>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</si>
  <si>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</si>
  <si>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</si>
  <si>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</si>
  <si>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</si>
  <si>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</si>
  <si>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</si>
  <si>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</si>
  <si>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</si>
  <si>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</si>
  <si>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</si>
  <si>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</si>
  <si>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</si>
  <si>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</si>
  <si>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</si>
  <si>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</si>
  <si>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</si>
  <si>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</si>
  <si>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</si>
  <si>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</si>
  <si>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</si>
  <si>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</si>
  <si>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</si>
  <si>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</si>
  <si>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</si>
  <si>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</si>
  <si>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</si>
  <si>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</si>
  <si>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</si>
  <si>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</si>
  <si>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</si>
  <si>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</si>
  <si>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</si>
  <si>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</si>
  <si>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</si>
  <si>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</si>
  <si>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</si>
  <si>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</si>
  <si>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</si>
  <si>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</si>
  <si>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</si>
  <si>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</si>
  <si>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</si>
  <si>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</si>
  <si>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</si>
  <si>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</si>
  <si>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</si>
  <si>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</si>
  <si>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</si>
  <si>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</si>
  <si>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</si>
  <si>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</si>
  <si>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</si>
  <si>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</si>
  <si>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</si>
  <si>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</si>
  <si>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</si>
  <si>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</si>
  <si>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</si>
  <si>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</si>
  <si>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</si>
  <si>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</si>
  <si>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</si>
  <si>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</si>
  <si>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</si>
  <si>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</si>
  <si>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</si>
  <si>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</si>
  <si>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</si>
  <si>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</si>
  <si>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</si>
  <si>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</si>
  <si>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</si>
  <si>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</si>
  <si>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</si>
  <si>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</si>
  <si>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</si>
  <si>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</si>
  <si>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</si>
  <si>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</si>
  <si>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</si>
  <si>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</si>
  <si>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</si>
  <si>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</si>
  <si>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</si>
  <si>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</si>
  <si>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</si>
  <si>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</si>
  <si>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</si>
  <si>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</si>
  <si>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</si>
  <si>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</si>
  <si>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</si>
  <si>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</si>
  <si>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</si>
  <si>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</si>
  <si>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</si>
  <si>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</si>
  <si>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</si>
  <si>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</si>
  <si>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</si>
  <si>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</si>
  <si>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</si>
  <si>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</si>
  <si>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</si>
  <si>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</si>
  <si>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</si>
  <si>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</si>
  <si>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</si>
  <si>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</si>
  <si>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</si>
  <si>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</si>
  <si>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</si>
  <si>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</si>
  <si>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</si>
  <si>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</si>
  <si>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</si>
  <si>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</si>
  <si>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</si>
  <si>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</si>
  <si>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</si>
  <si>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</si>
  <si>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</si>
  <si>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</si>
  <si>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</si>
  <si>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</si>
  <si>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</si>
  <si>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</si>
  <si>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</si>
  <si>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</si>
  <si>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</si>
  <si>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</si>
  <si>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</si>
  <si>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</si>
  <si>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</si>
  <si>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</si>
  <si>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</si>
  <si>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</si>
  <si>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</si>
  <si>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</si>
  <si>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</si>
  <si>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</si>
  <si>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</si>
  <si>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</si>
  <si>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</si>
  <si>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</si>
  <si>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</si>
  <si>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</si>
  <si>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</si>
  <si>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</si>
  <si>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</si>
  <si>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</si>
  <si>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</si>
  <si>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</si>
  <si>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</si>
  <si>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</si>
  <si>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</si>
  <si>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</si>
  <si>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</si>
  <si>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</si>
  <si>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</si>
  <si>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</si>
  <si>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</si>
  <si>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</si>
  <si>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</si>
  <si>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</si>
  <si>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</si>
  <si>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</si>
  <si>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</si>
  <si>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</si>
  <si>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</si>
  <si>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</si>
  <si>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</si>
  <si>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</si>
  <si>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</si>
  <si>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</si>
  <si>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</si>
  <si>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</si>
  <si>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</si>
  <si>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</si>
  <si>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</si>
  <si>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</si>
  <si>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</si>
  <si>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</si>
  <si>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</si>
  <si>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</si>
  <si>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</si>
  <si>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</si>
  <si>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</si>
  <si>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</si>
  <si>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</si>
  <si>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</si>
  <si>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</si>
  <si>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</si>
  <si>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</si>
  <si>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</si>
  <si>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</si>
  <si>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</si>
  <si>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</si>
  <si>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</si>
  <si>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</si>
  <si>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</si>
  <si>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</si>
  <si>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</si>
  <si>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</si>
  <si>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</si>
  <si>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</si>
  <si>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</si>
  <si>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</si>
  <si>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</si>
  <si>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</si>
  <si>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</si>
  <si>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</si>
  <si>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</si>
  <si>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</si>
  <si>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</si>
  <si>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</si>
  <si>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</si>
  <si>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</si>
  <si>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</si>
  <si>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</si>
  <si>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</si>
  <si>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</si>
  <si>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</si>
  <si>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</si>
  <si>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</si>
  <si>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</si>
  <si>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</si>
  <si>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</si>
  <si>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</si>
  <si>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</si>
  <si>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</si>
  <si>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</si>
  <si>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</si>
  <si>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</si>
  <si>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</si>
  <si>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</si>
  <si>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</si>
  <si>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</si>
  <si>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</si>
  <si>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</si>
  <si>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</si>
  <si>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</si>
  <si>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</si>
  <si>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</si>
  <si>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</si>
  <si>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</si>
  <si>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</si>
  <si>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</si>
  <si>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</si>
  <si>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</si>
  <si>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</si>
  <si>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</si>
  <si>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</si>
  <si>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</si>
  <si>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</si>
  <si>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</si>
  <si>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</si>
  <si>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</si>
  <si>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</si>
  <si>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</si>
  <si>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</si>
  <si>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</si>
  <si>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</si>
  <si>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</si>
  <si>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</si>
  <si>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</si>
  <si>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</si>
  <si>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</si>
  <si>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</si>
  <si>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</si>
  <si>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</si>
  <si>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</si>
  <si>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</si>
  <si>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</si>
  <si>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</si>
  <si>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</si>
  <si>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</si>
  <si>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</si>
  <si>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</si>
  <si>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</si>
  <si>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</si>
  <si>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</si>
  <si>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</si>
  <si>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</si>
  <si>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</si>
  <si>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</si>
  <si>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</si>
  <si>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</si>
  <si>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</si>
  <si>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</si>
  <si>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</si>
  <si>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</si>
  <si>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</si>
  <si>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</si>
  <si>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</si>
  <si>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</si>
  <si>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</si>
  <si>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</si>
  <si>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</si>
  <si>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</si>
  <si>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</si>
  <si>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</si>
  <si>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</si>
  <si>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</si>
  <si>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</si>
  <si>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</si>
  <si>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</si>
  <si>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</si>
  <si>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</si>
  <si>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</si>
  <si>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</si>
  <si>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</si>
  <si>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</si>
  <si>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</si>
  <si>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</si>
  <si>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</si>
  <si>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</si>
  <si>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</si>
  <si>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</si>
  <si>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</si>
  <si>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</si>
  <si>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</si>
  <si>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</si>
  <si>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</si>
  <si>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</si>
  <si>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</si>
  <si>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</si>
  <si>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</si>
  <si>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</si>
  <si>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</si>
  <si>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</si>
  <si>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</si>
  <si>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</si>
  <si>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</si>
  <si>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</si>
  <si>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</si>
  <si>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</si>
  <si>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</si>
  <si>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</si>
  <si>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</si>
  <si>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</si>
  <si>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</si>
  <si>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</si>
  <si>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</si>
  <si>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</si>
  <si>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</si>
  <si>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</si>
  <si>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</si>
  <si>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</si>
  <si>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</si>
  <si>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</si>
  <si>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</si>
  <si>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</si>
  <si>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</si>
  <si>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</si>
  <si>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</si>
  <si>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</si>
  <si>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</si>
  <si>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</si>
  <si>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</si>
  <si>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</si>
  <si>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</si>
  <si>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</si>
  <si>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</si>
  <si>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</si>
  <si>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</si>
  <si>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</si>
  <si>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</si>
  <si>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</si>
  <si>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</si>
  <si>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</si>
  <si>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</si>
  <si>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</si>
  <si>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</si>
  <si>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</si>
  <si>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</si>
  <si>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</si>
  <si>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</si>
  <si>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</si>
  <si>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</si>
  <si>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</si>
  <si>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</si>
  <si>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</si>
  <si>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</si>
  <si>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</si>
  <si>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</si>
  <si>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</si>
  <si>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</si>
  <si>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</si>
  <si>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</si>
  <si>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</si>
  <si>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</si>
  <si>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</si>
  <si>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</si>
  <si>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</si>
  <si>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</si>
  <si>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</si>
  <si>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</si>
  <si>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</si>
  <si>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</si>
  <si>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</si>
  <si>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</si>
  <si>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</si>
  <si>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</si>
  <si>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</si>
  <si>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</si>
  <si>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</si>
  <si>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</si>
  <si>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</si>
  <si>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</si>
  <si>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</si>
  <si>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</si>
  <si>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</si>
  <si>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</si>
  <si>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</si>
  <si>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</si>
  <si>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</si>
  <si>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</si>
  <si>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</si>
  <si>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</si>
  <si>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</si>
  <si>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</si>
  <si>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</si>
  <si>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</si>
  <si>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</si>
  <si>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</si>
  <si>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</si>
  <si>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</si>
  <si>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</si>
  <si>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</si>
  <si>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</si>
  <si>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</si>
  <si>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</si>
  <si>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</si>
  <si>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</si>
  <si>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</si>
  <si>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</si>
  <si>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</si>
  <si>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</si>
  <si>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</si>
  <si>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</si>
  <si>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</si>
  <si>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</si>
  <si>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</si>
  <si>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</si>
  <si>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</si>
  <si>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</si>
  <si>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</si>
  <si>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</si>
  <si>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</si>
  <si>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</si>
  <si>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</si>
  <si>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</si>
  <si>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</si>
  <si>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</si>
  <si>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</si>
  <si>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</si>
  <si>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</si>
  <si>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</si>
  <si>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</si>
  <si>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</si>
  <si>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</si>
  <si>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</si>
  <si>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</si>
  <si>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</si>
  <si>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</si>
  <si>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</si>
  <si>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</si>
  <si>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</si>
  <si>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</si>
  <si>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</si>
  <si>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</si>
  <si>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</si>
  <si>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</si>
  <si>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</si>
  <si>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</si>
  <si>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</si>
  <si>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</si>
  <si>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</si>
  <si>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</si>
  <si>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</si>
  <si>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</si>
  <si>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</si>
  <si>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</si>
  <si>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</si>
  <si>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</si>
  <si>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</si>
  <si>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</si>
  <si>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</si>
  <si>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</si>
  <si>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</si>
  <si>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</si>
  <si>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</si>
  <si>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</si>
  <si>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</si>
  <si>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</si>
  <si>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</si>
  <si>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</si>
  <si>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</si>
  <si>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</si>
  <si>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</si>
  <si>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</si>
  <si>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</si>
  <si>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</si>
  <si>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</si>
  <si>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</si>
  <si>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</si>
  <si>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</si>
  <si>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</si>
  <si>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</si>
  <si>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</si>
  <si>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</si>
  <si>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</si>
  <si>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</si>
  <si>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</si>
  <si>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</si>
  <si>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</si>
  <si>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</si>
  <si>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</si>
  <si>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</si>
  <si>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</si>
  <si>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</si>
  <si>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</si>
  <si>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</si>
  <si>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</si>
  <si>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</si>
  <si>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</si>
  <si>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</si>
  <si>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</si>
  <si>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</si>
  <si>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</si>
  <si>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</si>
  <si>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</si>
  <si>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</si>
  <si>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</si>
  <si>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</si>
  <si>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</si>
  <si>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</si>
  <si>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</si>
  <si>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</si>
  <si>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</si>
  <si>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</si>
  <si>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</si>
  <si>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</si>
  <si>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</si>
  <si>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</si>
  <si>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</si>
  <si>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</si>
  <si>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</si>
  <si>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</si>
  <si>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</si>
  <si>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</si>
  <si>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</si>
  <si>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</si>
  <si>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</si>
  <si>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</si>
  <si>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</si>
  <si>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</si>
  <si>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</si>
  <si>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</si>
  <si>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</si>
  <si>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</si>
  <si>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</si>
  <si>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</si>
  <si>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</si>
  <si>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</si>
  <si>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</si>
  <si>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</si>
  <si>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</si>
  <si>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</si>
  <si>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</si>
  <si>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</si>
  <si>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</si>
  <si>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</si>
  <si>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</si>
  <si>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</si>
  <si>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</si>
  <si>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</si>
  <si>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</si>
  <si>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</si>
  <si>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</si>
  <si>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</si>
  <si>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</si>
  <si>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</si>
  <si>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</si>
  <si>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</si>
  <si>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</si>
  <si>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</si>
  <si>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</si>
  <si>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</si>
  <si>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</si>
  <si>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</si>
  <si>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</si>
  <si>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</si>
  <si>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</si>
  <si>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</si>
  <si>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</si>
  <si>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</si>
  <si>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</si>
  <si>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</si>
  <si>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</si>
  <si>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</si>
  <si>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</si>
  <si>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</si>
  <si>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</si>
  <si>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</si>
  <si>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</si>
  <si>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</si>
  <si>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</si>
  <si>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</si>
  <si>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</si>
  <si>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</si>
  <si>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</si>
  <si>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</si>
  <si>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</si>
  <si>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</si>
  <si>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</si>
  <si>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</si>
  <si>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</si>
  <si>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</si>
  <si>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</si>
  <si>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</si>
  <si>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</si>
  <si>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</si>
  <si>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</si>
  <si>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</si>
  <si>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</si>
  <si>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</si>
  <si>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</si>
  <si>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</si>
  <si>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</si>
  <si>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</si>
  <si>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</si>
  <si>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</si>
  <si>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</si>
  <si>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</si>
  <si>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</si>
  <si>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</si>
  <si>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</si>
  <si>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</si>
  <si>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</si>
  <si>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</si>
  <si>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</si>
  <si>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</si>
  <si>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</si>
  <si>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</si>
  <si>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</si>
  <si>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</si>
  <si>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</si>
  <si>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</si>
  <si>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</si>
  <si>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</si>
  <si>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</si>
  <si>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</si>
  <si>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</si>
  <si>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</si>
  <si>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</si>
  <si>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</si>
  <si>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</si>
  <si>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</si>
  <si>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</si>
  <si>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</si>
  <si>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</si>
  <si>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</si>
  <si>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</si>
  <si>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</si>
  <si>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</si>
  <si>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</si>
  <si>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</si>
  <si>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</si>
  <si>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</si>
  <si>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</si>
  <si>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</si>
  <si>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</si>
  <si>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</si>
  <si>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</si>
  <si>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</si>
  <si>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</si>
  <si>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</si>
  <si>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</si>
  <si>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</si>
  <si>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</si>
  <si>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</si>
  <si>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</si>
  <si>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</si>
  <si>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</si>
  <si>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</si>
  <si>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</si>
  <si>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</si>
  <si>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</si>
  <si>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</si>
  <si>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</si>
  <si>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</si>
  <si>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</si>
  <si>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</si>
  <si>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</si>
  <si>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</si>
  <si>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</si>
  <si>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</si>
  <si>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</si>
  <si>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</si>
  <si>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</si>
  <si>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</si>
  <si>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</si>
  <si>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</si>
  <si>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</si>
  <si>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</si>
  <si>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</si>
  <si>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</si>
  <si>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</si>
  <si>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</si>
  <si>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</si>
  <si>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</si>
  <si>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</si>
  <si>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</si>
  <si>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</si>
  <si>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</si>
  <si>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</si>
  <si>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</si>
  <si>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</si>
  <si>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</si>
  <si>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</si>
  <si>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</si>
  <si>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</si>
  <si>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</si>
  <si>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</si>
  <si>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</si>
  <si>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</si>
  <si>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</si>
  <si>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</si>
  <si>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</si>
  <si>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</si>
  <si>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</si>
  <si>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</si>
  <si>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</si>
  <si>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</si>
  <si>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</si>
  <si>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</si>
  <si>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</si>
  <si>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</si>
  <si>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</si>
  <si>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</si>
  <si>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</si>
  <si>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</si>
  <si>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</si>
  <si>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</si>
  <si>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</si>
  <si>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</si>
  <si>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</si>
  <si>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</si>
  <si>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</si>
  <si>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</si>
  <si>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</si>
  <si>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</si>
  <si>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</si>
  <si>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</si>
  <si>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</si>
  <si>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</si>
  <si>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</si>
  <si>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</si>
  <si>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</si>
  <si>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</si>
  <si>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</si>
  <si>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</si>
  <si>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</si>
  <si>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</si>
  <si>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</si>
  <si>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</si>
  <si>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</si>
  <si>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</si>
  <si>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</si>
  <si>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</si>
  <si>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</si>
  <si>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</si>
  <si>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</si>
  <si>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</si>
  <si>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</si>
  <si>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</si>
  <si>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</si>
  <si>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</si>
  <si>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</si>
  <si>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</si>
  <si>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</si>
  <si>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</si>
  <si>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</si>
  <si>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</si>
  <si>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</si>
  <si>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</si>
  <si>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</si>
  <si>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</si>
  <si>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</si>
  <si>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</si>
  <si>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</si>
  <si>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</si>
  <si>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</si>
  <si>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</si>
  <si>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</si>
  <si>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</si>
  <si>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</si>
  <si>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</si>
  <si>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</si>
  <si>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</si>
  <si>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</si>
  <si>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</si>
  <si>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</si>
  <si>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</si>
  <si>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</si>
  <si>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</si>
  <si>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</si>
  <si>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</si>
  <si>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</si>
  <si>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</si>
  <si>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</si>
  <si>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</si>
  <si>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</si>
  <si>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</si>
  <si>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</si>
  <si>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</si>
  <si>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</si>
  <si>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</si>
  <si>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</si>
  <si>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</si>
  <si>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</si>
  <si>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</si>
  <si>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</si>
  <si>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</si>
  <si>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</si>
  <si>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</si>
  <si>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</si>
  <si>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</si>
  <si>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</si>
  <si>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</si>
  <si>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</si>
  <si>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</si>
  <si>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</si>
  <si>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</si>
  <si>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</si>
  <si>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</si>
  <si>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</si>
  <si>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</si>
  <si>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</si>
  <si>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</si>
  <si>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</si>
  <si>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</si>
  <si>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</si>
  <si>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</si>
  <si>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</si>
  <si>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</si>
  <si>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</si>
  <si>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</si>
  <si>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</si>
  <si>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</si>
  <si>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</si>
  <si>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</si>
  <si>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</si>
  <si>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</si>
  <si>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</si>
  <si>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</si>
  <si>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</si>
  <si>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</si>
  <si>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</si>
  <si>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</si>
  <si>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</si>
  <si>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</si>
  <si>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</si>
  <si>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</si>
  <si>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</si>
  <si>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</si>
  <si>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</si>
  <si>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</si>
  <si>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</si>
  <si>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</si>
  <si>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</si>
  <si>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</si>
  <si>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</si>
  <si>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</si>
  <si>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</si>
  <si>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</si>
  <si>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</si>
  <si>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</si>
  <si>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</si>
  <si>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</si>
  <si>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</si>
  <si>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</si>
  <si>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</si>
  <si>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</si>
  <si>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</si>
  <si>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</si>
  <si>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</si>
  <si>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</si>
  <si>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</si>
  <si>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</si>
  <si>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</si>
  <si>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</si>
  <si>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</si>
  <si>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</si>
  <si>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</si>
  <si>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</si>
  <si>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</si>
  <si>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</si>
  <si>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</si>
  <si>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</si>
  <si>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</si>
  <si>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</si>
  <si>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</si>
  <si>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</si>
  <si>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</si>
  <si>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</si>
  <si>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</si>
  <si>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</si>
  <si>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</si>
  <si>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</si>
  <si>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</si>
  <si>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</si>
  <si>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</si>
  <si>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</si>
  <si>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</si>
  <si>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</si>
  <si>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</si>
  <si>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</si>
  <si>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</si>
  <si>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</si>
  <si>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</si>
  <si>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</si>
  <si>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</si>
  <si>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</si>
  <si>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</si>
  <si>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</si>
  <si>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</si>
  <si>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</si>
  <si>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</si>
  <si>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</si>
  <si>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</si>
  <si>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</si>
  <si>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</si>
  <si>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</si>
  <si>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</si>
  <si>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</si>
  <si>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</si>
  <si>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</si>
  <si>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</si>
  <si>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</si>
  <si>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</si>
  <si>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</si>
  <si>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</si>
  <si>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</si>
  <si>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</si>
  <si>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</si>
  <si>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</si>
  <si>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</si>
  <si>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</si>
  <si>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</si>
  <si>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</si>
  <si>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</si>
  <si>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</si>
  <si>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</si>
  <si>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</si>
  <si>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</si>
  <si>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</si>
  <si>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</si>
  <si>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</si>
  <si>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</si>
  <si>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</si>
  <si>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</si>
  <si>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</si>
  <si>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</si>
  <si>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</si>
  <si>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</si>
  <si>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</si>
  <si>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</si>
  <si>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</si>
  <si>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</si>
  <si>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</si>
  <si>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</si>
  <si>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</si>
  <si>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</si>
  <si>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</si>
  <si>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</si>
  <si>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</si>
  <si>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</si>
  <si>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</si>
  <si>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</si>
  <si>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</si>
  <si>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</si>
  <si>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</si>
  <si>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</si>
  <si>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</si>
  <si>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</si>
  <si>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</si>
  <si>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</si>
  <si>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</si>
  <si>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</si>
  <si>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</si>
  <si>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</si>
  <si>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</si>
  <si>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</si>
  <si>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</si>
  <si>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</si>
  <si>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</si>
  <si>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</si>
  <si>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</si>
  <si>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</si>
  <si>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</si>
  <si>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</si>
  <si>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</si>
  <si>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</si>
  <si>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</si>
  <si>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</si>
  <si>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</si>
  <si>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</si>
  <si>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</si>
  <si>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</si>
  <si>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</si>
  <si>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</si>
  <si>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</si>
  <si>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</si>
  <si>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</si>
  <si>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</si>
  <si>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</si>
  <si>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</si>
  <si>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</si>
  <si>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</si>
  <si>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</si>
  <si>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</si>
  <si>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</si>
  <si>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</si>
  <si>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</si>
  <si>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</si>
  <si>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</si>
  <si>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</si>
  <si>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</si>
  <si>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</si>
  <si>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</si>
  <si>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</si>
  <si>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</si>
  <si>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</si>
  <si>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</si>
  <si>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</si>
  <si>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</si>
  <si>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</si>
  <si>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</si>
  <si>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</si>
  <si>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</si>
  <si>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</si>
  <si>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</si>
  <si>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</si>
  <si>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</si>
  <si>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</si>
  <si>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</si>
  <si>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</si>
  <si>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</si>
  <si>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</si>
  <si>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</si>
  <si>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</si>
  <si>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</si>
  <si>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</si>
  <si>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</si>
  <si>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</si>
  <si>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</si>
  <si>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</si>
  <si>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</si>
  <si>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</si>
  <si>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</si>
  <si>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</si>
  <si>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</si>
  <si>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</si>
  <si>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</si>
  <si>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</si>
  <si>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</si>
  <si>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</si>
  <si>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</si>
  <si>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</si>
  <si>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</si>
  <si>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</si>
  <si>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</si>
  <si>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</si>
  <si>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</si>
  <si>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</si>
  <si>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</si>
  <si>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</si>
  <si>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</si>
  <si>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</si>
  <si>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</si>
  <si>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</si>
  <si>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</si>
  <si>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</si>
  <si>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</si>
  <si>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</si>
  <si>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</si>
  <si>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</si>
  <si>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</si>
  <si>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</si>
  <si>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</si>
  <si>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</si>
  <si>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</si>
  <si>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</si>
  <si>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</si>
  <si>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</si>
  <si>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</si>
  <si>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</si>
  <si>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</si>
  <si>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</si>
  <si>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</si>
  <si>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</si>
  <si>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</si>
  <si>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</si>
  <si>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</si>
  <si>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</si>
  <si>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</si>
  <si>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</si>
  <si>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</si>
  <si>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</si>
  <si>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</si>
  <si>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</si>
  <si>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</si>
  <si>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</si>
  <si>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</si>
  <si>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</si>
  <si>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</si>
  <si>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</si>
  <si>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</si>
  <si>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</si>
  <si>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</si>
  <si>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</si>
  <si>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</si>
  <si>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</si>
  <si>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</si>
  <si>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</si>
  <si>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</si>
  <si>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</si>
  <si>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</si>
  <si>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</si>
  <si>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</si>
  <si>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</si>
  <si>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</si>
  <si>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</si>
  <si>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</si>
  <si>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</si>
  <si>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</si>
  <si>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</si>
  <si>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</si>
  <si>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</si>
  <si>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</si>
  <si>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</si>
  <si>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</si>
  <si>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</si>
  <si>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</si>
  <si>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</si>
  <si>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</si>
  <si>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</si>
  <si>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</si>
  <si>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</si>
  <si>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</si>
  <si>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</si>
  <si>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</si>
  <si>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</si>
  <si>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</si>
  <si>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</si>
  <si>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</si>
  <si>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</si>
  <si>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</si>
  <si>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</si>
  <si>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</si>
  <si>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</si>
  <si>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</si>
  <si>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</si>
  <si>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</si>
  <si>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</si>
  <si>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</si>
  <si>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</si>
  <si>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</si>
  <si>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</si>
  <si>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</si>
  <si>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</si>
  <si>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</si>
  <si>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</si>
  <si>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</si>
  <si>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</si>
  <si>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</si>
  <si>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</si>
  <si>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</si>
  <si>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</si>
  <si>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</si>
  <si>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</si>
  <si>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</si>
  <si>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</si>
  <si>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</si>
  <si>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</si>
  <si>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</si>
  <si>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</si>
  <si>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</si>
  <si>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</si>
  <si>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</si>
  <si>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</si>
  <si>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</si>
  <si>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</si>
  <si>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</si>
  <si>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</si>
  <si>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</si>
  <si>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</si>
  <si>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</si>
  <si>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</si>
  <si>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</si>
  <si>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</si>
  <si>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</si>
  <si>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</si>
  <si>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</si>
  <si>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</si>
  <si>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</si>
  <si>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</si>
  <si>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</si>
  <si>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</si>
  <si>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</si>
  <si>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</si>
  <si>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</si>
  <si>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</si>
  <si>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</si>
  <si>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</si>
  <si>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</si>
  <si>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</si>
  <si>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</si>
  <si>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</si>
  <si>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</si>
  <si>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</si>
  <si>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</si>
  <si>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</si>
  <si>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</si>
  <si>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</si>
  <si>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</si>
  <si>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</si>
  <si>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</si>
  <si>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</si>
  <si>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</si>
  <si>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</si>
  <si>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</si>
  <si>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</si>
  <si>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</si>
  <si>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</si>
  <si>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</si>
  <si>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</si>
  <si>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</si>
  <si>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</si>
  <si>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</si>
  <si>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</si>
  <si>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</si>
  <si>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</si>
  <si>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</si>
  <si>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</si>
  <si>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</si>
  <si>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</si>
  <si>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</si>
  <si>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</si>
  <si>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</si>
  <si>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</si>
  <si>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</si>
  <si>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</si>
  <si>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</si>
  <si>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</si>
  <si>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</si>
  <si>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</si>
  <si>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</si>
  <si>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</si>
  <si>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</si>
  <si>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</si>
  <si>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</si>
  <si>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</si>
  <si>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</si>
  <si>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</si>
  <si>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</si>
  <si>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</si>
  <si>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</si>
  <si>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</si>
  <si>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</si>
  <si>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</si>
  <si>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</si>
  <si>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</si>
  <si>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</si>
  <si>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</si>
  <si>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</si>
  <si>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</si>
  <si>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</si>
  <si>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</si>
  <si>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</si>
  <si>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</si>
  <si>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</si>
  <si>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</si>
  <si>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</si>
  <si>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</si>
  <si>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</si>
  <si>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</si>
  <si>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</si>
  <si>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</si>
  <si>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</si>
  <si>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</si>
  <si>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</si>
  <si>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</si>
  <si>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</si>
  <si>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</si>
  <si>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</si>
  <si>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</si>
  <si>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</si>
  <si>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</si>
  <si>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</si>
  <si>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</si>
  <si>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</si>
  <si>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</si>
  <si>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</si>
  <si>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</si>
  <si>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</si>
  <si>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</si>
  <si>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</si>
  <si>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</si>
  <si>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</si>
  <si>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</si>
  <si>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</si>
  <si>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</si>
  <si>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</si>
  <si>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</si>
  <si>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</si>
  <si>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</si>
  <si>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</si>
  <si>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</si>
  <si>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</si>
  <si>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</si>
  <si>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</si>
  <si>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</si>
  <si>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</si>
  <si>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</si>
  <si>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</si>
  <si>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</si>
  <si>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</si>
  <si>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</si>
  <si>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</si>
  <si>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</si>
  <si>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</si>
  <si>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</si>
  <si>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</si>
  <si>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</si>
  <si>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</si>
  <si>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</si>
  <si>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</si>
  <si>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</si>
  <si>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</si>
  <si>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</si>
  <si>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</si>
  <si>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</si>
  <si>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</si>
  <si>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</si>
  <si>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</si>
  <si>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</si>
  <si>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</si>
  <si>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</si>
  <si>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</si>
  <si>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</si>
  <si>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</si>
  <si>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</si>
  <si>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</si>
  <si>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</si>
  <si>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</si>
  <si>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</si>
  <si>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</si>
  <si>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</si>
  <si>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</si>
  <si>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</si>
  <si>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</si>
  <si>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</si>
  <si>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</si>
  <si>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</si>
  <si>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</si>
  <si>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</si>
  <si>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</si>
  <si>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</si>
  <si>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</si>
  <si>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</si>
  <si>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</si>
  <si>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</si>
  <si>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</si>
  <si>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</si>
  <si>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</si>
  <si>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</si>
  <si>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</si>
  <si>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</si>
  <si>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</si>
  <si>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</si>
  <si>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</si>
  <si>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</si>
  <si>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</si>
  <si>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</si>
  <si>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</si>
  <si>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</si>
  <si>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</si>
  <si>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</si>
  <si>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</si>
  <si>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</si>
  <si>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</si>
  <si>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</si>
  <si>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</si>
  <si>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</si>
  <si>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</si>
  <si>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</si>
  <si>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</si>
  <si>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</si>
  <si>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</si>
  <si>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</si>
  <si>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</si>
  <si>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</si>
  <si>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</si>
  <si>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</si>
  <si>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</si>
  <si>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</si>
  <si>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</si>
  <si>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</si>
  <si>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</si>
  <si>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</si>
  <si>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</si>
  <si>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</si>
  <si>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</si>
  <si>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</si>
  <si>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</si>
  <si>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</si>
  <si>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</si>
  <si>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</si>
  <si>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</si>
  <si>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</si>
  <si>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</si>
  <si>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</si>
  <si>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</si>
  <si>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</si>
  <si>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</si>
  <si>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</si>
  <si>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</si>
  <si>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</si>
  <si>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</si>
  <si>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</si>
  <si>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</si>
  <si>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</si>
  <si>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</si>
  <si>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</si>
  <si>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</si>
  <si>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</si>
  <si>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</si>
  <si>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</si>
  <si>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</si>
  <si>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</si>
  <si>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</si>
  <si>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</si>
  <si>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</si>
  <si>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</si>
  <si>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</si>
  <si>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</si>
  <si>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</si>
  <si>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</si>
  <si>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</si>
  <si>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</si>
  <si>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</si>
  <si>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</si>
  <si>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</si>
  <si>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</si>
  <si>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</si>
  <si>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</si>
  <si>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</si>
  <si>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</si>
  <si>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</si>
  <si>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</si>
  <si>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</si>
  <si>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</si>
  <si>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</si>
  <si>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</si>
  <si>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</si>
  <si>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</si>
  <si>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</si>
  <si>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</si>
  <si>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</si>
  <si>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</si>
  <si>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</si>
  <si>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</si>
  <si>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</si>
  <si>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</si>
  <si>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</si>
  <si>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</si>
  <si>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</si>
  <si>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</si>
  <si>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</si>
  <si>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</si>
  <si>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</si>
  <si>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</si>
  <si>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</si>
  <si>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</si>
  <si>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</si>
  <si>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</si>
  <si>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</si>
  <si>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</si>
  <si>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</si>
  <si>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</si>
  <si>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</si>
  <si>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</si>
  <si>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</si>
  <si>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</si>
  <si>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</si>
  <si>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</si>
  <si>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</si>
  <si>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</si>
  <si>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</si>
  <si>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</si>
  <si>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</si>
  <si>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</si>
  <si>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</si>
  <si>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</si>
  <si>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</si>
  <si>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</si>
  <si>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</si>
  <si>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</si>
  <si>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</si>
  <si>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</si>
  <si>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</si>
  <si>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</si>
  <si>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</si>
  <si>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</si>
  <si>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</si>
  <si>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</si>
  <si>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</si>
  <si>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</si>
  <si>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</si>
  <si>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</si>
  <si>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</si>
  <si>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</si>
  <si>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</si>
  <si>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</si>
  <si>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</si>
  <si>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</si>
  <si>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</si>
  <si>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</si>
  <si>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</si>
  <si>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</si>
  <si>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</si>
  <si>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</si>
  <si>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</si>
  <si>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</si>
  <si>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</si>
  <si>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</si>
  <si>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</si>
  <si>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</si>
  <si>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</si>
  <si>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</si>
  <si>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</si>
  <si>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</si>
  <si>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</si>
  <si>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</si>
  <si>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</si>
  <si>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</si>
  <si>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</si>
  <si>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</si>
  <si>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</si>
  <si>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</si>
  <si>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</si>
  <si>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</si>
  <si>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</si>
  <si>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</si>
  <si>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</si>
  <si>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</si>
  <si>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</si>
  <si>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</si>
  <si>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</si>
  <si>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</si>
  <si>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</si>
  <si>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</si>
  <si>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</si>
  <si>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</si>
  <si>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</si>
  <si>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</si>
  <si>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</si>
  <si>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</si>
  <si>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</si>
  <si>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</si>
  <si>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</si>
  <si>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</si>
  <si>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</si>
  <si>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</si>
  <si>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</si>
  <si>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</si>
  <si>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</si>
  <si>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</si>
  <si>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</si>
  <si>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</si>
  <si>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</si>
  <si>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</si>
  <si>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</si>
  <si>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</si>
  <si>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</si>
  <si>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</si>
  <si>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</si>
  <si>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</si>
  <si>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</si>
  <si>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</si>
  <si>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</si>
  <si>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</si>
  <si>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</si>
  <si>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</si>
  <si>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</si>
  <si>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</si>
  <si>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</si>
  <si>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</si>
  <si>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</si>
  <si>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</si>
  <si>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</si>
  <si>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</si>
  <si>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</si>
  <si>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</si>
  <si>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</si>
  <si>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</si>
  <si>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</si>
  <si>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</si>
  <si>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</si>
  <si>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</si>
  <si>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</si>
  <si>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</si>
  <si>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</si>
  <si>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</si>
  <si>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</si>
  <si>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</si>
  <si>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</si>
  <si>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</si>
  <si>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</si>
  <si>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</si>
  <si>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</si>
  <si>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</si>
  <si>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</si>
  <si>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</si>
  <si>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</si>
  <si>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</si>
  <si>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</si>
  <si>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</si>
  <si>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</si>
  <si>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</si>
  <si>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</si>
  <si>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</si>
  <si>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</si>
  <si>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</si>
  <si>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</si>
  <si>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</si>
  <si>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</si>
  <si>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</si>
  <si>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</si>
  <si>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</si>
  <si>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</si>
  <si>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PCM-20251107-00001314</t>
  </si>
  <si>
    <t>TE issue (No connection to unit) alarm active , TE Team facing access issue as currently no one available at site &amp; as per responsible person please visit After 12:00 AM.</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</si>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</sst>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3" totalsRowShown="0" headerRowDxfId="15" dataDxfId="14" headerRowBorderDxfId="12" tableBorderDxfId="13">
  <autoFilter ref="A1:L2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306.03506365740759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45968.983489583334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45968.983489583334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45968.983489583334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45968.983489583334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45968.983489583334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45968.983489583334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45968.983489583334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45968.983489583334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45968.983489583334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45968.983489583334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45968.983489583334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45968.983489583334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45968.983489583334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45968.983489583334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45968.983489583334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45968.983489583334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45968.983489583334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45968.983489583334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45968.983489583334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45968.983489583334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45968.983489583334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45968.983489583334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45968.983489583334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45968.983489583334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45968.983489583334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45968.983489583334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45968.983489583334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45968.983489583334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45968.983489583334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45968.983489583334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45968.983489583334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45968.983489583334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45968.983489583334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45968.983489583334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45968.983489583334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45968.983489583334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45968.983489583334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45968.983489583334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45968.983489583334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45968.983489583334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45968.983489583334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45968.983489583334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45968.983489583334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45968.983489583334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45968.983489583334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45968.983489583334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45968.983489583334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45968.983489583334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45968.983489583334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45968.983489583334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45968.983489583334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45968.983489583334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45968.983489583334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45968.983489583334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45968.983489583334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45968.983489583334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45968.983489583334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45968.983489583334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45968.983489583334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45968.983489583334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45968.983489583334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45968.983489583334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45968.983489583334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45968.983489583334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45968.983489583334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45968.983489583334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45968.983489583334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45968.983489583334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45968.983489583334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45968.983489583334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45968.983489583334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45968.983489583334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45968.983489583334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45968.983489583334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45968.983489583334</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45968.983489583334</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143.98365162037226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45968.983489583334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45968.983489583334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45968.983489583334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45968.983489583334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45968.983489583334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45968.983489583334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45968.983489583334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45968.983489583334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45968.983489583334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45968.983489583334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45968.983489583334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45968.983489583334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45968.983489583334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45968.983489583334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45968.983489583334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45968.983489583334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45968.983489583334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45968.983489583334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45968.983489583334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45968.983489583334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45968.983489583334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45968.983489583334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45968.983489583334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45968.983489583334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45968.983489583334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45968.983489583334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45968.983489583334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45968.983489583334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45968.983489583334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45968.983489583334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45968.983489583334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45968.983489583334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45968.983489583334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45968.983489583334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45968.983489583334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45968.983489583334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45968.983489583334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45968.983489583334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45968.983489583334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45968.983489583334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45968.983489583334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45968.983489583334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45968.983489583334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45968.983489583334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45968.983489583334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45968.983489583334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45968.983489583334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45968.983489583334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45968.983489583334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45968.983489583334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45968.983489583334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45968.983489583334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45968.983489583334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45968.983489583334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45968.983489583334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45968.983489583334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45968.983489583334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45968.983489583334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45968.983489583334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45968.983489583334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45968.983489583334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45968.983489583334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45968.983489583334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45968.983489583334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45968.983489583334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45968.983489583334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45968.983489583334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45968.983489583334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45968.983489583334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45968.983489583334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45968.983489583334</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45968.983489583334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45968.983489583334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45968.983489583334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45968.983489583334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45968.983489583334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45968.983489583334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45968.983489583334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45968.983489583334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45968.983489583334</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45968.983489583334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45968.983489583334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45968.983489583334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45968.983489583334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45968.983489583334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45968.983489583334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45968.983489583334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45968.983489583334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45968.983489583334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45968.983489583334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45968.983489583334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45968.983489583334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45968.983489583334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45968.983489583334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45968.983489583334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45968.983489583334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45968.983489583334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45968.983489583334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45968.983489583334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45968.983489583334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45968.983489583334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45968.983489583334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45968.983489583334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45968.983489583334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45968.983489583334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45968.983489583334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45968.983489583334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45968.983489583334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45968.983489583334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45968.983489583334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45968.983489583334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45968.983489583334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45968.983489583334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45968.983489583334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45968.983489583334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45968.983489583334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45968.983489583334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45968.983489583334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45968.983489583334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45968.983489583334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45968.983489583334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45968.983489583334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45968.983489583334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45968.983489583334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45968.983489583334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45968.983489583334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45968.983489583334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45968.983489583334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45968.983489583334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45968.983489583334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45968.983489583334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45968.983489583334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45968.983489583334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45968.983489583334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45968.983489583334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45968.983489583334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45968.983489583334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45968.983489583334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45968.983489583334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45968.983489583334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45968.983489583334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45968.983489583334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45968.983489583334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45968.983489583334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45968.983489583334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45968.983489583334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45968.983489583334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45968.983489583334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45968.983489583334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45968.983489583334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45968.983489583334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45968.983489583334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45968.983489583334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45968.983489583334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45968.983489583334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45968.983489583334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45968.983489583334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45968.983489583334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45968.983489583334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45968.983489583334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45968.983489583334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45968.983489583334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45968.983489583334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45968.983489583334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45968.983489583334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45968.983489583334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45968.983489583334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45968.983489583334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45968.983489583334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45968.983489583334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45968.983489583334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45968.983489583334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45968.983489583334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45968.983489583334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45968.983489583334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45968.983489583334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45968.983489583334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45968.983489583334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45968.983489583334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45968.983489583334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45968.983489583334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45968.983489583334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45968.983489583334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45968.983489583334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45968.983489583334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45968.983489583334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45968.983489583334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45968.983489583334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45968.983489583334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45968.983489583334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45968.983489583334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45968.983489583334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45968.983489583334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45968.983489583334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45968.983489583334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45968.983489583334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45968.983489583334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45968.983489583334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45968.983489583334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45968.983489583334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45968.983489583334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45968.983489583334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45968.983489583334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45968.983489583334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45968.983489583334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45968.983489583334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45968.983489583334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45968.983489583334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45968.983489583334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45968.983489583334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45968.983489583334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45968.983489583334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45968.983489583334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45968.983489583334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45968.983489583334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45968.983489583334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45968.983489583334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45968.983489583334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45968.983489583334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45968.983489583334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45968.983489583334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45968.983489583334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45968.983489583334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45968.983489583334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45968.983489583334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45968.983489583334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45968.983489583334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45968.983489583334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45968.983489583334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45968.983489583334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45968.983489583334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45968.983489583334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45968.983489583334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45968.983489583334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45968.983489583334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45968.983489583334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45968.983489583334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45968.983489583334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45968.983489583334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45968.983489583334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45968.983489583334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45968.983489583334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45968.983489583334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45968.983489583334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45968.983489583334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45968.983489583334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45968.983489583334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45968.983489583334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45968.983489583334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45968.983489583334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45968.983489583334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45968.983489583334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45968.983489583334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45968.983489583334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45968.983489583334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45968.983489583334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45968.983489583334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45968.983489583334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45968.983489583334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45968.983489583334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45968.983489583334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45968.983489583334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45968.983489583334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45968.983489583334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45968.983489583334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45968.983489583334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45968.983489583334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45968.983489583334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45968.983489583334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45968.983489583334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45968.983489583334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45968.983489583334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45968.983489583334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45968.983489583334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45968.983489583334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45968.983489583334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45968.983489583334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45968.983489583334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45968.983489583334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45968.983489583334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45968.983489583334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45968.983489583334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45968.983489583334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45968.983489583334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45968.983489583334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45968.983489583334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45968.983489583334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45968.983489583334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45968.983489583334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45968.983489583334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45968.983489583334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45968.983489583334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45968.983489583334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45968.983489583334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45968.983489583334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45968.983489583334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45968.983489583334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45968.983489583334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45968.983489583334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45968.983489583334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45968.983489583334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45968.983489583334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45968.983489583334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45968.983489583334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45968.983489583334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45968.983489583334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45968.983489583334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45968.983489583334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45968.983489583334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45968.983489583334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45968.983489583334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45968.983489583334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45968.983489583334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45968.983489583334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45968.983489583334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45968.983489583334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45968.983489583334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45968.983489583334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45968.983489583334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45968.983489583334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45968.983489583334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45968.983489583334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45968.983489583334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45968.983489583334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45968.983489583334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45968.983489583334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45968.983489583334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45968.983489583334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45968.983489583334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45968.983489583334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45968.983489583334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45968.983489583334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45968.983489583334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45968.983489583334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45968.983489583334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45968.983489583334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45968.983489583334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45968.983489583334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45968.983489583334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45968.983489583334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45968.983489583334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45968.983489583334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45968.983489583334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45968.983489583334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45968.983489583334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45968.983489583334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45968.983489583334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45968.983489583334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45968.983489583334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45968.983489583334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45968.983489583334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45968.983489583334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45968.983489583334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45968.983489583334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45968.983489583334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45968.983489583334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45968.983489583334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45968.983489583334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45968.983489583334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45968.983489583334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45968.983489583334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45968.983489583334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45968.983489583334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45968.983489583334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45968.983489583334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45968.983489583334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45968.983489583334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45968.983489583334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45968.983489583334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45968.983489583334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45968.983489583334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45968.983489583334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45968.983489583334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45968.983489583334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45968.983489583334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45968.983489583334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45968.983489583334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45968.983489583334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45968.983489583334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45968.983489583334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45968.983489583334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45968.983489583334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45968.983489583334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45968.983489583334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45968.983489583334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45968.983489583334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45968.983489583334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45968.983489583334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45968.983489583334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45968.983489583334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45968.983489583334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45968.983489583334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45968.983489583334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45968.983489583334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45968.983489583334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45968.983489583334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45968.983489583334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45968.983489583334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45968.983489583334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45968.983489583334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45968.983489583334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45968.983489583334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45968.983489583334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45968.983489583334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45968.983489583334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45968.983489583334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45968.983489583334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45968.983489583334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45968.983489583334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45968.983489583334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45968.983489583334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45968.983489583334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45968.983489583334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45968.983489583334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45968.983489583334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45968.983489583334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45968.983489583334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45968.983489583334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45968.983489583334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45968.983489583334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45968.983489583334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45968.983489583334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45968.983489583334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45968.983489583334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45968.983489583334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45968.983489583334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45968.983489583334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45968.983489583334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45968.983489583334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45968.983489583334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45968.983489583334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45968.983489583334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45968.983489583334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45968.983489583334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45968.983489583334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45968.983489583334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45968.983489583334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45968.983489583334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45968.983489583334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45968.983489583334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45968.983489583334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45968.983489583334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45968.983489583334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45968.983489583334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45968.983489583334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45968.983489583334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45968.983489583334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45968.983489583334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45968.983489583334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45968.983489583334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45968.983489583334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45968.983489583334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45968.983489583334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45968.983489583334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45968.983489583334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45968.983489583334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45968.983489583334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45968.983489583334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45968.983489583334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45968.983489583334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45968.983489583334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45968.983489583334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45968.983489583334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45968.983489583334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45968.983489583334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45968.983489583334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45968.983489583334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45968.983489583334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45968.983489583334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45968.983489583334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45968.983489583334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45968.983489583334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45968.983489583334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45968.983489583334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45968.983489583334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45968.983489583334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45968.983489583334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45968.983489583334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45968.983489583334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45968.983489583334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45968.983489583334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45968.983489583334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45968.983489583334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45968.983489583334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45968.983489583334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45968.983489583334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45968.983489583334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45968.983489583334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45968.983489583334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45968.983489583334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45968.983489583334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45968.983489583334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45968.983489583334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45968.983489583334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45968.983489583334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45968.983489583334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45968.983489583334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45968.983489583334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45968.983489583334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45968.983489583334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45968.983489583334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45968.983489583334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45968.983489583334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45968.983489583334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45968.983489583334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45968.983489583334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45968.983489583334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45968.983489583334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45968.983489583334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45968.983489583334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45968.983489583334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45968.983489583334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45968.983489583334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45968.983489583334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45968.983489583334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45968.983489583334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45968.983489583334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45968.983489583334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45968.983489583334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45968.983489583334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45968.983489583334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45968.983489583334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45968.983489583334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45968.983489583334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45968.983489583334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45968.983489583334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45968.983489583334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45968.983489583334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45968.983489583334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45968.983489583334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45968.983489583334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45968.983489583334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45968.983489583334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45968.983489583334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45968.983489583334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45968.983489583334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45968.983489583334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45968.983489583334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45968.983489583334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45968.983489583334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45968.983489583334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45968.983489583334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45968.983489583334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45968.983489583334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45968.983489583334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45968.983489583334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45968.983489583334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45968.983489583334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45968.983489583334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45968.983489583334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45968.983489583334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45968.983489583334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45968.983489583334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45968.983489583334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45968.983489583334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45968.983489583334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45968.983489583334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45968.983489583334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45968.983489583334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45968.983489583334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45968.983489583334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45968.983489583334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45968.983489583334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45968.983489583334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45968.983489583334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45968.983489583334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45968.983489583334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45968.983489583334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45968.983489583334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45968.983489583334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45968.983489583334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45968.983489583334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45968.983489583334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45968.983489583334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45968.983489583334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45968.983489583334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45968.983489583334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45968.983489583334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45968.983489583334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45968.983489583334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45968.983489583334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45968.983489583334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45968.983489583334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45968.983489583334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45968.983489583334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45968.983489583334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45968.983489583334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45968.983489583334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45968.983489583334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45968.983489583334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45968.983489583334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45968.983489583334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45968.983489583334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45968.983489583334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45968.983489583334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45968.983489583334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45968.983489583334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45968.983489583334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45968.983489583334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45968.983489583334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45968.983489583334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45968.983489583334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45968.983489583334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45968.983489583334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45968.983489583334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45968.983489583334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45968.983489583334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45968.983489583334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45968.983489583334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45968.983489583334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45968.983489583334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45968.983489583334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45968.983489583334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45968.983489583334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45968.983489583334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45968.983489583334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45968.983489583334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45968.983489583334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45968.983489583334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45968.983489583334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45968.983489583334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45968.983489583334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45968.983489583334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45968.983489583334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45968.983489583334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45968.983489583334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45968.983489583334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45968.983489583334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45968.983489583334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45968.983489583334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45968.983489583334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45968.983489583334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45968.983489583334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45968.983489583334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45968.983489583334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45968.983489583334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45968.983489583334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45968.983489583334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45968.983489583334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45968.983489583334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45968.983489583334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45968.983489583334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45968.983489583334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45968.983489583334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45968.983489583334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45968.983489583334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45968.983489583334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45968.983489583334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45968.983489583334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45968.983489583334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45968.983489583334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45968.983489583334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45968.983489583334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45968.983489583334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45968.983489583334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45968.983489583334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45968.983489583334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45968.983489583334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45968.983489583334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45968.983489583334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45968.983489583334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45968.983489583334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45968.983489583334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45968.983489583334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45968.983489583334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45968.983489583334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45968.983489583334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45968.983489583334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45968.983489583334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45968.983489583334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45968.983489583334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45968.983489583334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45968.983489583334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45968.983489583334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45968.983489583334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45968.983489583334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45968.983489583334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45968.983489583334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45968.983489583334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45968.983489583334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45968.983489583334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45968.983489583334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45968.983489583334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45968.983489583334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45968.983489583334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45968.983489583334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45968.983489583334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45968.983489583334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45968.983489583334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45968.983489583334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45968.983489583334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45968.983489583334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45968.983489583334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45968.983489583334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45968.983489583334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45968.983489583334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45968.983489583334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45968.983489583334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45968.983489583334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45968.983489583334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45968.983489583334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45968.983489583334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45968.983489583334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45968.983489583334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45968.983489583334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45968.983489583334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45968.983489583334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45968.983489583334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45968.983489583334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45968.983489583334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45968.983489583334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45968.983489583334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45968.983489583334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45968.983489583334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45968.983489583334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45968.983489583334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45968.983489583334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45968.983489583334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45968.983489583334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45968.983489583334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45968.983489583334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45968.983489583334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45968.983489583334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45968.983489583334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45968.983489583334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45968.983489583334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45968.983489583334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45968.983489583334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45968.983489583334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45968.983489583334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45968.983489583334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45968.983489583334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45968.983489583334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45968.983489583334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45968.983489583334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45968.983489583334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45968.983489583334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45968.983489583334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45968.983489583334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45968.983489583334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45968.983489583334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45968.983489583334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45968.983489583334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45968.983489583334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45968.983489583334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45968.983489583334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45968.983489583334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45968.983489583334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45968.983489583334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45968.983489583334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45968.983489583334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45968.983489583334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45968.983489583334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45968.983489583334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45968.983489583334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45968.983489583334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45968.983489583334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45968.983489583334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45968.983489583334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45968.983489583334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45968.983489583334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45968.983489583334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45968.983489583334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45968.983489583334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45968.983489583334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45968.983489583334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45968.983489583334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45968.983489583334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45968.983489583334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45968.983489583334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45968.983489583334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45968.983489583334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45968.983489583334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45968.983489583334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45968.983489583334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45968.983489583334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45968.983489583334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45968.983489583334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45968.983489583334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45968.983489583334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45968.983489583334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45968.983489583334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45968.983489583334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45968.983489583334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45968.983489583334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45968.983489583334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45968.983489583334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45968.983489583334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45968.983489583334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45968.983489583334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45968.983489583334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45968.983489583334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45968.983489583334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45968.983489583334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45968.983489583334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45968.983489583334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45968.983489583334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45968.983489583334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45968.983489583334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45968.983489583334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45968.983489583334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45968.983489583334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45968.983489583334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45968.983489583334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45968.983489583334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45968.983489583334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45968.983489583334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45968.983489583334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45968.983489583334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45968.983489583334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45968.983489583334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45968.983489583334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45968.983489583334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45968.983489583334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45968.983489583334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45968.983489583334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45968.983489583334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45968.983489583334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45968.983489583334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45968.983489583334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45968.983489583334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45968.983489583334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45968.983489583334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45968.983489583334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45968.983489583334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45968.983489583334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45968.983489583334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45968.983489583334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45968.983489583334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45968.983489583334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45968.983489583334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45968.983489583334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45968.983489583334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45968.983489583334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45968.983489583334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45968.983489583334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45968.983489583334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45968.983489583334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45968.983489583334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45968.983489583334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45968.983489583334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45968.983489583334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45968.983489583334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45968.983489583334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45968.983489583334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45968.983489583334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45968.983489583334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45968.983489583334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45968.983489583334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45968.983489583334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45968.983489583334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45968.983489583334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45968.983489583334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45968.983489583334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45968.983489583334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45968.983489583334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45968.983489583334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45968.983489583334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45968.983489583334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45968.983489583334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45968.983489583334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45968.983489583334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45968.983489583334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45968.983489583334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45968.983489583334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45968.983489583334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45968.983489583334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45968.983489583334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45968.983489583334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45968.983489583334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45968.983489583334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45968.983489583334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45968.983489583334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45968.983489583334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45968.983489583334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45968.983489583334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45968.983489583334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45968.983489583334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45968.983489583334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45968.983489583334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45968.983489583334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45968.983489583334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45968.983489583334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45968.983489583334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45968.983489583334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45968.983489583334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45968.983489583334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45968.983489583334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45968.983489583334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45968.983489583334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45968.983489583334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45968.983489583334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45968.983489583334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45968.983489583334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45968.983489583334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45968.983489583334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45968.983489583334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45968.983489583334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45968.983489583334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45968.983489583334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45968.983489583334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45968.983489583334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45968.983489583334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45968.983489583334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45968.983489583334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45968.983489583334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45968.983489583334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45968.983489583334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45968.983489583334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45968.983489583334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45968.983489583334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45968.983489583334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45968.983489583334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45968.983489583334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45968.983489583334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45968.983489583334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45968.983489583334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45968.983489583334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45968.983489583334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45968.983489583334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45968.983489583334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45968.983489583334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45968.983489583334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45968.983489583334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45968.983489583334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45968.983489583334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45968.983489583334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45968.983489583334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45968.983489583334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45968.983489583334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45968.983489583334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45968.983489583334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45968.983489583334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45968.983489583334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45968.983489583334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45968.983489583334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45968.983489583334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45968.983489583334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45968.983489583334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45968.983489583334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45968.983489583334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45968.983489583334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45968.983489583334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45968.983489583334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45968.983489583334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45968.983489583334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45968.983489583334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45968.983489583334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45968.983489583334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45968.983489583334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45968.983489583334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45968.983489583334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45968.983489583334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45968.983489583334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45968.983489583334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45968.983489583334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45968.983489583334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45968.983489583334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45968.983489583334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45968.983489583334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45968.983489583334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45968.983489583334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45968.983489583334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45968.983489583334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45968.983489583334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45968.983489583334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45968.983489583334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45968.983489583334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45968.983489583334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45968.983489583334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45968.983489583334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45968.983489583334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45968.983489583334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45968.983489583334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45968.983489583334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45968.983489583334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45968.983489583334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45968.983489583334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45968.983489583334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45968.983489583334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45968.983489583334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45968.983489583334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45968.983489583334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45968.983489583334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45968.983489583334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45968.983489583334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45968.983489583334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45968.983489583334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45968.983489583334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45968.983489583334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45968.983489583334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45968.983489583334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45968.983489583334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45968.983489583334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45968.983489583334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45968.983489583334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45968.983489583334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45968.983489583334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45968.983489583334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45968.983489583334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45968.983489583334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45968.983489583334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45968.983489583334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45968.983489583334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45968.983489583334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45968.983489583334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45968.983489583334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45968.983489583334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45968.983489583334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45968.983489583334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45968.983489583334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45968.983489583334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45968.983489583334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45968.983489583334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45968.983489583334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45968.983489583334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45968.983489583334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45968.983489583334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45968.983489583334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45968.983489583334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45968.983489583334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45968.983489583334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45968.983489583334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45968.983489583334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45968.983489583334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45968.983489583334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45968.983489583334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45968.983489583334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45968.983489583334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45968.983489583334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45968.983489583334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45968.983489583334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45968.983489583334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45968.983489583334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45968.983489583334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45968.983489583334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45968.983489583334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45968.983489583334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45968.983489583334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45968.983489583334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45968.983489583334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45968.983489583334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45968.983489583334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45968.983489583334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45968.983489583334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45968.983489583334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45968.983489583334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45968.983489583334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45968.983489583334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45968.983489583334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45968.983489583334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45968.983489583334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45968.983489583334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45968.983489583334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45968.983489583334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45968.983489583334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45968.983489583334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45968.983489583334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45968.983489583334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45968.983489583334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45968.983489583334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45968.983489583334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45968.983489583334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45968.983489583334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45968.983489583334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45968.983489583334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45968.983489583334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45968.983489583334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45968.983489583334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45968.983489583334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45968.983489583334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45968.983489583334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45968.983489583334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45968.983489583334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45968.983489583334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45968.983489583334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45968.983489583334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45968.983489583334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45968.983489583334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45968.983489583334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45968.983489583334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45968.983489583334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45968.983489583334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45968.983489583334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45968.983489583334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45968.983489583334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45968.983489583334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45968.983489583334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45968.983489583334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45968.983489583334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45968.983489583334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45968.983489583334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45968.983489583334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45968.983489583334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45968.983489583334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45968.983489583334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45968.983489583334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45968.983489583334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45968.983489583334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45968.983489583334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45968.983489583334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45968.983489583334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45968.983489583334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45968.983489583334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45968.983489583334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45968.983489583334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45968.983489583334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45968.983489583334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45968.983489583334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45968.983489583334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45968.983489583334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45968.983489583334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45968.983489583334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45968.983489583334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45968.983489583334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45968.983489583334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45968.983489583334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45968.983489583334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45968.983489583334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45968.983489583334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45968.983489583334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45968.983489583334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45968.983489583334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45968.983489583334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45968.983489583334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45968.983489583334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45968.983489583334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45968.983489583334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45968.983489583334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45968.983489583334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45968.983489583334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265.50277199073753</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111"/>
      <c r="F3" s="112"/>
      <c r="G3" s="113">
        <f ca="1">IFERROR(NOW()-F3,"")</f>
        <v>45968.983489583334</v>
      </c>
      <c r="H3" s="112"/>
      <c r="I3" s="108" t="str">
        <f>IFERROR(VLOOKUP(D3,DB!A:F,6,0),"")</f>
        <v/>
      </c>
      <c r="J3" s="150" t="str">
        <f>IFERROR(VLOOKUP(D3,DB!A:G,7,0),"")</f>
        <v/>
      </c>
      <c r="K3" s="114"/>
      <c r="L3" s="110" t="str">
        <f>IFERROR(VLOOKUP(D3,DB!A:I,9,0),"")</f>
        <v/>
      </c>
    </row>
    <row r="4" spans="1:16" ht="15" customHeight="1">
      <c r="A4" s="108"/>
      <c r="B4" s="108" t="str">
        <f>IFERROR(VLOOKUP(D4,DB!A:K,11,0),"")</f>
        <v/>
      </c>
      <c r="C4" s="109"/>
      <c r="D4" s="110"/>
      <c r="E4" s="111"/>
      <c r="F4" s="112"/>
      <c r="G4" s="113">
        <f ca="1">IFERROR(NOW()-F4,"")</f>
        <v>45968.983489583334</v>
      </c>
      <c r="H4" s="112"/>
      <c r="I4" s="108" t="str">
        <f>IFERROR(VLOOKUP(D4,DB!A:F,6,0),"")</f>
        <v/>
      </c>
      <c r="J4" s="150" t="str">
        <f>IFERROR(VLOOKUP(D4,DB!A:G,7,0),"")</f>
        <v/>
      </c>
      <c r="K4" s="114"/>
      <c r="L4" s="110" t="str">
        <f>IFERROR(VLOOKUP(D4,DB!A:I,9,0),"")</f>
        <v/>
      </c>
    </row>
    <row r="5" spans="1:16" ht="15" customHeight="1">
      <c r="A5" s="108"/>
      <c r="B5" s="108" t="str">
        <f>IFERROR(VLOOKUP(D5,DB!A:K,11,0),"")</f>
        <v/>
      </c>
      <c r="C5" s="109"/>
      <c r="D5" s="110"/>
      <c r="E5" s="111"/>
      <c r="F5" s="112"/>
      <c r="G5" s="113">
        <f ca="1">IFERROR(NOW()-F5,"")</f>
        <v>45968.983489583334</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45968.983489583334</v>
      </c>
      <c r="H6" s="112"/>
      <c r="I6" s="108" t="str">
        <f>IFERROR(VLOOKUP(D6,DB!A:F,6,0),"")</f>
        <v/>
      </c>
      <c r="J6" s="108" t="str">
        <f>IFERROR(VLOOKUP(D6,DB!A:G,7,0),"")</f>
        <v/>
      </c>
      <c r="K6" s="114"/>
      <c r="L6" s="110" t="str">
        <f>IFERROR(VLOOKUP(D6,DB!A:I,9,0),"")</f>
        <v/>
      </c>
    </row>
    <row r="7" spans="1:16" ht="15" customHeight="1">
      <c r="A7" s="108"/>
      <c r="B7" s="108" t="str">
        <f>IFERROR(VLOOKUP(D7,DB!A:K,11,0),"")</f>
        <v/>
      </c>
      <c r="C7" s="109"/>
      <c r="D7" s="110"/>
      <c r="E7" s="111"/>
      <c r="F7" s="112"/>
      <c r="G7" s="113">
        <f ca="1">IFERROR(NOW()-F7,"")</f>
        <v>45968.983489583334</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45968.983489583334</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45968.983489583334</v>
      </c>
      <c r="H9" s="112"/>
      <c r="I9" s="108" t="str">
        <f>IFERROR(VLOOKUP(D9,DB!A:F,6,0),"")</f>
        <v/>
      </c>
      <c r="J9" s="108" t="str">
        <f>IFERROR(VLOOKUP(D9,DB!A:G,7,0),"")</f>
        <v/>
      </c>
      <c r="K9" s="114"/>
      <c r="L9" s="110" t="str">
        <f>IFERROR(VLOOKUP(D9,DB!A:I,9,0),"")</f>
        <v/>
      </c>
    </row>
    <row r="10" spans="1:16" ht="15" customHeight="1">
      <c r="A10" s="150"/>
      <c r="B10" s="150" t="str">
        <f>IFERROR(VLOOKUP(D10,DB!A:K,11,0),"")</f>
        <v/>
      </c>
      <c r="C10" s="94"/>
      <c r="D10" s="92"/>
      <c r="E10" s="95"/>
      <c r="F10" s="96"/>
      <c r="G10" s="151">
        <f ca="1">IFERROR(NOW()-F10,"")</f>
        <v>45968.983489583334</v>
      </c>
      <c r="H10" s="96"/>
      <c r="I10" s="150" t="str">
        <f>IFERROR(VLOOKUP(D10,DB!A:F,6,0),"")</f>
        <v/>
      </c>
      <c r="J10" s="150" t="str">
        <f>IFERROR(VLOOKUP(D10,DB!A:G,7,0),"")</f>
        <v/>
      </c>
      <c r="K10" s="98"/>
      <c r="L10" s="92" t="str">
        <f>IFERROR(VLOOKUP(D10,DB!A:I,9,0),"")</f>
        <v/>
      </c>
    </row>
    <row r="11" spans="1:16" ht="15" customHeight="1">
      <c r="A11" s="150"/>
      <c r="B11" s="150" t="str">
        <f>IFERROR(VLOOKUP(D11,DB!A:K,11,0),"")</f>
        <v/>
      </c>
      <c r="C11" s="94"/>
      <c r="D11" s="92"/>
      <c r="E11" s="95"/>
      <c r="F11" s="96"/>
      <c r="G11" s="151">
        <f ca="1">IFERROR(NOW()-F11,"")</f>
        <v>45968.983489583334</v>
      </c>
      <c r="H11" s="96"/>
      <c r="I11" s="150" t="str">
        <f>IFERROR(VLOOKUP(D11,DB!A:F,6,0),"")</f>
        <v/>
      </c>
      <c r="J11" s="150" t="str">
        <f>IFERROR(VLOOKUP(D11,DB!A:G,7,0),"")</f>
        <v/>
      </c>
      <c r="K11" s="98"/>
      <c r="L11" s="92" t="str">
        <f>IFERROR(VLOOKUP(D11,DB!A:I,9,0),"")</f>
        <v/>
      </c>
    </row>
    <row r="12" spans="1:16" ht="15" customHeight="1">
      <c r="A12" s="150"/>
      <c r="B12" s="150" t="str">
        <f>IFERROR(VLOOKUP(D12,DB!A:K,11,0),"")</f>
        <v/>
      </c>
      <c r="C12" s="94"/>
      <c r="D12" s="92"/>
      <c r="E12" s="95"/>
      <c r="F12" s="96"/>
      <c r="G12" s="151">
        <f ca="1">IFERROR(NOW()-F12,"")</f>
        <v>45968.983489583334</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45968.983489583334</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45968.983489583334</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45968.983489583334</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45968.983489583334</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45968.983489583334</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45968.983489583334</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45968.983489583334</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45968.983489583334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45968.983489583334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45968.983489583334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45968.983489583334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45968.983489583334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45968.983489583334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45968.983489583334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45968.983489583334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45968.983489583334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45968.983489583334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45968.983489583334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45968.983489583334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45968.983489583334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45968.983489583334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45968.983489583334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45968.983489583334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45968.983489583334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45968.983489583334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45968.983489583334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45968.983489583334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45968.983489583334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45968.983489583334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45968.983489583334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45968.983489583334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45968.983489583334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45968.983489583334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45968.983489583334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45968.983489583334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45968.983489583334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45968.983489583334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45968.983489583334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45968.983489583334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45968.983489583334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45968.983489583334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45968.983489583334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45968.983489583334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45968.983489583334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45968.983489583334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45968.983489583334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45968.983489583334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45968.983489583334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45968.983489583334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45968.983489583334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45968.983489583334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45968.983489583334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45968.983489583334</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45968.983489583334</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45968.983489583334</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45968.983489583334</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45968.983489583334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45968.983489583334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45968.983489583334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45968.983489583334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45968.983489583334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45968.983489583334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45968.983489583334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45968.983489583334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45968.983489583334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45968.983489583334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45968.983489583334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45968.983489583334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45968.983489583334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45968.983489583334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45968.983489583334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45968.983489583334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45968.983489583334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45968.983489583334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45968.983489583334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45968.983489583334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45968.983489583334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45968.983489583334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45968.983489583334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45968.983489583334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45968.983489583334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45968.983489583334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45968.983489583334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45968.983489583334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45968.983489583334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45968.983489583334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45968.983489583334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45968.983489583334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45968.983489583334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45968.983489583334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45968.983489583334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45968.983489583334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45968.983489583334</v>
      </c>
      <c r="H105" s="96"/>
      <c r="I105" s="150" t="str">
        <f>IFERROR(VLOOKUP(D105,DB!A:F,6,0),"")</f>
        <v/>
      </c>
      <c r="J105" s="150"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1"/>
  <sheetViews>
    <sheetView tabSelected="1" workbookViewId="0">
      <selection activeCell="F14" sqref="F14"/>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77.15142939814541</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42.794612268517085</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20.322378472221317</v>
      </c>
      <c r="H4" s="132">
        <v>45948.661111111112</v>
      </c>
      <c r="I4" s="131" t="str">
        <f>IFERROR(VLOOKUP(D4,DB!A:F,6,0),"")</f>
        <v>SCECO</v>
      </c>
      <c r="J4" s="131" t="str">
        <f>IFERROR(VLOOKUP(D4,DB!A:G,7,0),"")</f>
        <v>Dead</v>
      </c>
      <c r="K4" s="131" t="s">
        <v>39114</v>
      </c>
      <c r="L4" s="131" t="str">
        <f>IFERROR(VLOOKUP(D4,DB!A:I,9,0),"")</f>
        <v>Latis</v>
      </c>
    </row>
    <row r="5" spans="1:13" ht="15">
      <c r="A5" s="131" t="s">
        <v>39115</v>
      </c>
      <c r="B5" s="131" t="str">
        <f>IFERROR(VLOOKUP(D5,DB!A:K,11,0),"")</f>
        <v>R5</v>
      </c>
      <c r="C5" s="131">
        <v>1</v>
      </c>
      <c r="D5" s="131" t="s">
        <v>32330</v>
      </c>
      <c r="E5" s="37" t="s">
        <v>39021</v>
      </c>
      <c r="F5" s="132">
        <v>45968.848599537036</v>
      </c>
      <c r="G5" s="133">
        <f ca="1">IFERROR(NOW()-F5,"")</f>
        <v>0.13489004629809642</v>
      </c>
      <c r="H5" s="132">
        <v>45968.827465277776</v>
      </c>
      <c r="I5" s="131" t="str">
        <f>IFERROR(VLOOKUP(D5,DB!A:F,6,0),"")</f>
        <v>SCECO</v>
      </c>
      <c r="J5" s="131" t="str">
        <f>IFERROR(VLOOKUP(D5,DB!A:G,7,0),"")</f>
        <v>Dead</v>
      </c>
      <c r="K5" s="131" t="s">
        <v>39116</v>
      </c>
      <c r="L5" s="131" t="str">
        <f>IFERROR(VLOOKUP(D5,DB!A:I,9,0),"")</f>
        <v>Latis</v>
      </c>
    </row>
    <row r="6" spans="1:13" ht="30.75">
      <c r="A6" s="131" t="s">
        <v>39117</v>
      </c>
      <c r="B6" s="131" t="str">
        <f>IFERROR(VLOOKUP(D6,DB!A:K,11,0),"")</f>
        <v>R5</v>
      </c>
      <c r="C6" s="131">
        <v>1</v>
      </c>
      <c r="D6" s="131" t="s">
        <v>34677</v>
      </c>
      <c r="E6" s="131" t="s">
        <v>39021</v>
      </c>
      <c r="F6" s="152">
        <v>45968.966307870367</v>
      </c>
      <c r="G6" s="131">
        <f ca="1">IFERROR(NOW()-F6,"")</f>
        <v>1.7181712966703344E-2</v>
      </c>
      <c r="H6" s="152">
        <v>45968.830011574071</v>
      </c>
      <c r="I6" s="131" t="str">
        <f>IFERROR(VLOOKUP(D6,DB!A:F,6,0),"")</f>
        <v>SCECO</v>
      </c>
      <c r="J6" s="131" t="str">
        <f>IFERROR(VLOOKUP(D6,DB!A:G,7,0),"")</f>
        <v>Dead</v>
      </c>
      <c r="K6" s="131" t="s">
        <v>39118</v>
      </c>
      <c r="L6" s="131" t="str">
        <f>IFERROR(VLOOKUP(D6,DB!A:I,9,0),"")</f>
        <v>Latis</v>
      </c>
    </row>
    <row r="7" spans="1:13" ht="15">
      <c r="A7" s="131"/>
      <c r="B7" s="131" t="str">
        <f>IFERROR(VLOOKUP(D7,DB!A:K,11,0),"")</f>
        <v/>
      </c>
      <c r="C7" s="131"/>
      <c r="D7" s="131"/>
      <c r="E7" s="131"/>
      <c r="F7" s="131"/>
      <c r="G7" s="131">
        <f ca="1">IFERROR(NOW()-F7,"")</f>
        <v>45968.983489583334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45968.983489583334</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45968.983489583334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45968.983489583334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45968.983489583334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45968.983489583334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45968.983489583334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45968.983489583334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45968.983489583334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45968.983489583334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45968.983489583334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45968.983489583334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45968.983489583334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45968.983489583334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45968.983489583334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45968.983489583334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45968.983489583334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45968.983489583334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45968.983489583334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45968.983489583334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45968.983489583334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45968.983489583334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45968.983489583334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45968.983489583334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45968.983489583334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45968.983489583334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45968.983489583334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45968.983489583334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45968.983489583334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45968.983489583334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45968.983489583334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45968.983489583334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45968.983489583334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45968.983489583334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45968.983489583334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45968.983489583334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45968.983489583334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45968.983489583334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45968.983489583334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45968.983489583334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45968.983489583334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45968.983489583334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45968.983489583334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45968.983489583334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45968.983489583334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45968.983489583334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45968.983489583334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45968.983489583334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45968.983489583334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45968.983489583334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45968.983489583334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45968.983489583334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45968.983489583334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45968.983489583334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45968.983489583334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45968.983489583334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45968.983489583334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45968.983489583334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45968.983489583334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45968.983489583334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45968.983489583334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45968.983489583334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45968.983489583334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45968.983489583334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45968.983489583334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45968.983489583334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45968.983489583334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45968.983489583334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45968.983489583334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45968.983489583334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45968.983489583334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45968.983489583334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45968.983489583334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45968.983489583334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45968.983489583334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45968.983489583334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45968.983489583334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45968.983489583334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45968.983489583334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45968.983489583334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45968.983489583334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45968.983489583334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45968.983489583334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45968.983489583334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45968.983489583334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45968.983489583334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45968.983489583334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45968.983489583334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45968.983489583334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45968.983489583334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45968.983489583334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45968.983489583334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45968.983489583334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45968.983489583334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45968.983489583334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45968.983489583334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45968.983489583334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45968.983489583334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45968.983489583334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45968.983489583334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45968.983489583334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45968.983489583334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45968.983489583334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45968.983489583334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45968.983489583334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45968.983489583334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45968.983489583334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45968.983489583334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45968.983489583334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45968.983489583334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45968.983489583334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45968.983489583334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45968.983489583334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45968.983489583334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45968.983489583334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45968.983489583334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45968.983489583334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45968.983489583334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45968.983489583334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45968.983489583334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45968.983489583334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45968.983489583334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45968.983489583334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45968.983489583334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45968.983489583334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45968.983489583334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45968.983489583334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45968.983489583334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45968.983489583334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45968.983489583334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45968.983489583334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45968.983489583334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45968.983489583334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45968.983489583334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45968.983489583334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45968.983489583334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45968.983489583334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45968.983489583334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45968.983489583334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45968.983489583334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45968.983489583334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45968.983489583334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45968.983489583334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45968.983489583334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45968.983489583334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45968.983489583334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45968.983489583334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45968.983489583334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45968.983489583334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45968.983489583334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45968.983489583334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45968.983489583334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45968.983489583334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45968.983489583334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45968.983489583334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45968.983489583334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45968.983489583334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45968.983489583334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45968.983489583334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45968.983489583334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45968.983489583334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45968.983489583334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45968.983489583334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45968.983489583334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45968.983489583334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45968.983489583334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45968.983489583334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45968.983489583334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45968.983489583334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45968.983489583334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45968.983489583334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45968.983489583334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45968.983489583334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45968.983489583334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45968.983489583334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45968.983489583334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45968.983489583334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45968.983489583334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45968.983489583334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45968.983489583334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45968.983489583334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45968.983489583334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45968.983489583334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45968.983489583334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45968.983489583334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45968.983489583334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45968.983489583334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45968.983489583334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45968.983489583334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45968.983489583334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45968.983489583334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45968.983489583334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45968.983489583334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45968.983489583334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45968.983489583334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45968.983489583334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45968.983489583334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45968.983489583334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45968.983489583334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45968.983489583334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45968.983489583334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45968.983489583334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45968.983489583334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45968.983489583334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45968.983489583334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45968.983489583334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45968.983489583334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45968.983489583334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45968.983489583334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45968.983489583334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45968.983489583334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45968.983489583334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45968.983489583334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45968.983489583334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45968.983489583334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45968.983489583334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45968.983489583334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45968.983489583334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45968.983489583334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45968.983489583334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45968.983489583334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45968.983489583334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45968.983489583334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45968.983489583334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45968.983489583334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45968.983489583334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45968.983489583334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45968.983489583334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45968.983489583334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45968.983489583334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45968.983489583334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45968.983489583334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45968.983489583334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45968.983489583334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45968.983489583334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45968.983489583334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45968.983489583334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45968.983489583334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45968.983489583334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45968.983489583334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45968.983489583334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45968.983489583334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45968.983489583334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45968.983489583334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45968.983489583334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45968.983489583334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45968.983489583334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45968.983489583334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45968.983489583334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45968.983489583334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45968.983489583334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45968.983489583334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45968.983489583334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45968.983489583334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45968.983489583334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45968.983489583334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45968.983489583334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45968.983489583334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45968.983489583334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45968.983489583334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45968.983489583334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45968.983489583334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45968.983489583334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45968.983489583334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45968.983489583334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45968.983489583334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45968.983489583334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45968.983489583334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45968.983489583334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45968.983489583334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45968.983489583334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45968.983489583334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45968.983489583334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45968.983489583334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45968.983489583334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45968.983489583334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45968.983489583334</v>
      </c>
      <c r="H283" s="131"/>
      <c r="I283" s="131" t="str">
        <f>IFERROR(VLOOKUP(D283,DB!A:F,6,0),"")</f>
        <v/>
      </c>
      <c r="J283" s="131" t="str">
        <f>IFERROR(VLOOKUP(D283,DB!A:G,7,0),"")</f>
        <v/>
      </c>
      <c r="K283" s="131"/>
      <c r="L283" s="131" t="str">
        <f>IFERROR(VLOOKUP(D283,DB!A:I,9,0),"")</f>
        <v/>
      </c>
    </row>
    <row r="284" spans="1:12" ht="15">
      <c r="A284" s="131"/>
      <c r="B284" s="131"/>
      <c r="C284" s="131"/>
      <c r="D284" s="131"/>
      <c r="E284" s="131"/>
      <c r="F284" s="131"/>
      <c r="G284" s="131"/>
      <c r="H284" s="131"/>
      <c r="I284" s="131"/>
      <c r="J284" s="131"/>
      <c r="K284" s="131"/>
      <c r="L284" s="131"/>
    </row>
    <row r="285" spans="1:12" ht="15">
      <c r="A285" s="131"/>
      <c r="B285" s="131"/>
      <c r="C285" s="131"/>
      <c r="D285" s="131"/>
      <c r="E285" s="131"/>
      <c r="F285" s="131"/>
      <c r="G285" s="131"/>
      <c r="H285" s="131"/>
      <c r="I285" s="131"/>
      <c r="J285" s="131"/>
      <c r="K285" s="131"/>
      <c r="L285" s="131"/>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3" ht="15"/>
    <row r="394" ht="15"/>
    <row r="395" ht="15"/>
    <row r="396" ht="15"/>
    <row r="397" ht="15"/>
    <row r="398" ht="15"/>
    <row r="399" ht="15"/>
    <row r="400" ht="15"/>
    <row r="401" ht="15"/>
    <row r="402" ht="15"/>
    <row r="403"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3" ht="15"/>
    <row r="494" ht="15"/>
    <row r="495" ht="15"/>
    <row r="496" ht="15"/>
    <row r="497"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821" ht="15"/>
    <row r="822" ht="15"/>
    <row r="823" ht="15"/>
    <row r="824" ht="15"/>
    <row r="825" ht="15"/>
    <row r="826" ht="15"/>
    <row r="827"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8" ht="15"/>
    <row r="1049"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8" ht="15"/>
    <row r="1159" ht="15"/>
    <row r="1160" ht="15"/>
    <row r="1163" ht="15"/>
    <row r="1164" ht="15"/>
    <row r="1167" ht="15"/>
    <row r="1168" ht="15"/>
    <row r="1169" ht="15"/>
    <row r="1170" ht="15"/>
    <row r="1171" ht="15"/>
    <row r="1172" ht="15"/>
    <row r="1173" ht="15"/>
    <row r="1174" ht="15"/>
    <row r="1175" ht="15"/>
    <row r="1181" ht="15"/>
    <row r="1182" ht="15"/>
    <row r="1183" ht="15"/>
    <row r="1184" ht="15"/>
    <row r="1185" ht="15"/>
    <row r="1186" ht="15"/>
    <row r="1187" ht="15"/>
    <row r="1188" ht="15"/>
    <row r="1189" ht="15"/>
    <row r="1197" ht="15"/>
    <row r="1198" ht="15"/>
    <row r="1199" ht="15"/>
    <row r="1200" ht="15"/>
    <row r="1201" ht="15"/>
    <row r="1202" ht="15"/>
    <row r="1203" ht="15"/>
    <row r="1204" ht="15"/>
    <row r="1205" ht="15"/>
    <row r="1206" ht="15"/>
    <row r="1207" ht="15"/>
    <row r="1208" ht="15"/>
    <row r="1209" ht="15"/>
    <row r="1210" ht="15"/>
    <row r="1211" ht="15"/>
    <row r="1212" ht="15"/>
    <row r="1213" ht="15"/>
    <row r="1215" ht="15"/>
    <row r="1216" ht="15"/>
    <row r="1218" ht="15"/>
    <row r="1219" ht="15"/>
    <row r="1220" ht="15"/>
    <row r="1221" ht="15"/>
    <row r="1224" ht="15"/>
    <row r="1225" ht="15"/>
    <row r="1226" ht="15"/>
    <row r="1237" ht="15"/>
    <row r="1240" ht="15"/>
    <row r="1241" ht="15"/>
  </sheetData>
  <dataValidations count="2">
    <dataValidation allowBlank="1" showInputMessage="1" showErrorMessage="1" sqref="E1" xr:uid="{920C6338-E771-4DAE-8C89-92A9093EA4DE}"/>
    <dataValidation type="list" allowBlank="1" showInputMessage="1" showErrorMessage="1" sqref="E2:E2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5">
        <v>45968.900740740741</v>
      </c>
      <c r="G2" s="146">
        <f ca="1">IFERROR(NOW()-F2,"-")</f>
        <v>8.2748842592991423E-2</v>
      </c>
      <c r="H2" s="147">
        <v>45968.893738425926</v>
      </c>
      <c r="I2" s="86" t="str">
        <f>IFERROR(VLOOKUP(D2,DB!A:F,6,0),"")</f>
        <v>Generator-SG</v>
      </c>
      <c r="J2" s="61" t="str">
        <f>IFERROR(VLOOKUP(D2,DB!A:G,7,0),"")</f>
        <v>Dead</v>
      </c>
      <c r="K2" s="148" t="s">
        <v>39120</v>
      </c>
      <c r="L2" s="149" t="str">
        <f>IFERROR(VLOOKUP(D2,DB!A:I,9,0),"")</f>
        <v>Latis</v>
      </c>
    </row>
    <row r="3" spans="1:12" ht="31.5" customHeight="1">
      <c r="A3" s="86"/>
      <c r="B3" s="61" t="str">
        <f>IFERROR(VLOOKUP(D3,DB!A:K,11,0),"")</f>
        <v/>
      </c>
      <c r="C3" s="61"/>
      <c r="D3" s="61"/>
      <c r="E3" s="61"/>
      <c r="F3" s="145"/>
      <c r="G3" s="146">
        <f ca="1">IFERROR(NOW()-F3,"-")</f>
        <v>45968.983489583334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45968.983489583334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45968.983489583334</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45968.983489583334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45968.983489583334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45968.983489583334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45968.983489583334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45968.983489583334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45968.983489583334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45968.983489583334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45968.983489583334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45968.983489583334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45968.983489583334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45968.983489583334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45968.983489583334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45968.983489583334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45968.983489583334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45968.983489583334</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2025-11-07T20:36:43Z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