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49" documentId="120_S{2AC9BD13-BADA-5192-A53E-5A8FF88502F6}" xr6:coauthVersionLast="47" xr6:coauthVersionMax="47" xr10:uidLastSave="{A2366D50-2A98-4DEC-9DBF-01AFEEF46F0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<sst xmlns="http://schemas.openxmlformats.org/spreadsheetml/2006/main" count="180291" uniqueCount="39130">
  <si>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</si>
  <si>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</si>
  <si>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</si>
  <si>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</si>
  <si>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</si>
  <si>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</si>
  <si>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</si>
  <si>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</si>
  <si>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</si>
  <si>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</si>
  <si>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</si>
  <si>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</si>
  <si>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</si>
  <si>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</si>
  <si>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</si>
  <si>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</si>
  <si>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</si>
  <si>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</si>
  <si>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</si>
  <si>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</si>
  <si>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</si>
  <si>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</si>
  <si>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</si>
  <si>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</si>
  <si>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</si>
  <si>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</si>
  <si>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</si>
  <si>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</si>
  <si>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</si>
  <si>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</si>
  <si>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</si>
  <si>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</si>
  <si>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</si>
  <si>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</si>
  <si>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</si>
  <si>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</si>
  <si>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</si>
  <si>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</si>
  <si>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</si>
  <si>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</si>
  <si>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</si>
  <si>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</si>
  <si>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</si>
  <si>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</si>
  <si>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</si>
  <si>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</si>
  <si>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</si>
  <si>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</si>
  <si>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</si>
  <si>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</si>
  <si>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</si>
  <si>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</si>
  <si>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</si>
  <si>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</si>
  <si>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</si>
  <si>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</si>
  <si>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</si>
  <si>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</si>
  <si>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</si>
  <si>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</si>
  <si>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</si>
  <si>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</si>
  <si>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</si>
  <si>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</si>
  <si>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</si>
  <si>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</si>
  <si>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</si>
  <si>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</si>
  <si>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</si>
  <si>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</si>
  <si>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</si>
  <si>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</si>
  <si>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</si>
  <si>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</si>
  <si>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</si>
  <si>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</si>
  <si>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</si>
  <si>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</si>
  <si>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</si>
  <si>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</si>
  <si>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</si>
  <si>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</si>
  <si>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</si>
  <si>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</si>
  <si>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</si>
  <si>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</si>
  <si>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</si>
  <si>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</si>
  <si>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</si>
  <si>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</si>
  <si>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</si>
  <si>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</si>
  <si>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</si>
  <si>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</si>
  <si>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</si>
  <si>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</si>
  <si>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</si>
  <si>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</si>
  <si>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</si>
  <si>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</si>
  <si>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</si>
  <si>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</si>
  <si>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</si>
  <si>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</si>
  <si>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</si>
  <si>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</si>
  <si>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</si>
  <si>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</si>
  <si>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</si>
  <si>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</si>
  <si>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</si>
  <si>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</si>
  <si>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</si>
  <si>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</si>
  <si>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</si>
  <si>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</si>
  <si>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</si>
  <si>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</si>
  <si>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</si>
  <si>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</si>
  <si>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</si>
  <si>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</si>
  <si>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</si>
  <si>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</si>
  <si>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</si>
  <si>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</si>
  <si>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</si>
  <si>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</si>
  <si>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</si>
  <si>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</si>
  <si>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</si>
  <si>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</si>
  <si>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</si>
  <si>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</si>
  <si>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</si>
  <si>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</si>
  <si>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</si>
  <si>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</si>
  <si>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</si>
  <si>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</si>
  <si>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</si>
  <si>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</si>
  <si>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</si>
  <si>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</si>
  <si>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</si>
  <si>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</si>
  <si>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</si>
  <si>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</si>
  <si>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</si>
  <si>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</si>
  <si>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</si>
  <si>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</si>
  <si>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</si>
  <si>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</si>
  <si>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</si>
  <si>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</si>
  <si>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</si>
  <si>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</si>
  <si>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</si>
  <si>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</si>
  <si>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</si>
  <si>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</si>
  <si>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</si>
  <si>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</si>
  <si>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</si>
  <si>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</si>
  <si>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</si>
  <si>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</si>
  <si>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</si>
  <si>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</si>
  <si>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</si>
  <si>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</si>
  <si>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</si>
  <si>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</si>
  <si>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</si>
  <si>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</si>
  <si>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</si>
  <si>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</si>
  <si>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</si>
  <si>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</si>
  <si>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</si>
  <si>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</si>
  <si>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</si>
  <si>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</si>
  <si>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</si>
  <si>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</si>
  <si>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</si>
  <si>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</si>
  <si>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</si>
  <si>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</si>
  <si>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</si>
  <si>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</si>
  <si>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</si>
  <si>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</si>
  <si>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</si>
  <si>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</si>
  <si>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</si>
  <si>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</si>
  <si>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</si>
  <si>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</si>
  <si>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</si>
  <si>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</si>
  <si>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</si>
  <si>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</si>
  <si>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</si>
  <si>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</si>
  <si>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</si>
  <si>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</si>
  <si>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</si>
  <si>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</si>
  <si>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</si>
  <si>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</si>
  <si>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</si>
  <si>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</si>
  <si>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</si>
  <si>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</si>
  <si>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</si>
  <si>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</si>
  <si>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</si>
  <si>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</si>
  <si>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</si>
  <si>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</si>
  <si>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</si>
  <si>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</si>
  <si>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</si>
  <si>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</si>
  <si>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</si>
  <si>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</si>
  <si>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</si>
  <si>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</si>
  <si>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</si>
  <si>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</si>
  <si>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</si>
  <si>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</si>
  <si>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</si>
  <si>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</si>
  <si>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</si>
  <si>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</si>
  <si>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</si>
  <si>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</si>
  <si>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</si>
  <si>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</si>
  <si>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</si>
  <si>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</si>
  <si>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</si>
  <si>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</si>
  <si>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</si>
  <si>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</si>
  <si>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</si>
  <si>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</si>
  <si>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</si>
  <si>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</si>
  <si>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</si>
  <si>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</si>
  <si>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</si>
  <si>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</si>
  <si>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</si>
  <si>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</si>
  <si>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</si>
  <si>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</si>
  <si>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</si>
  <si>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</si>
  <si>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</si>
  <si>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</si>
  <si>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</si>
  <si>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</si>
  <si>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</si>
  <si>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</si>
  <si>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</si>
  <si>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</si>
  <si>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</si>
  <si>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</si>
  <si>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</si>
  <si>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</si>
  <si>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</si>
  <si>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</si>
  <si>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</si>
  <si>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</si>
  <si>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</si>
  <si>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</si>
  <si>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</si>
  <si>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</si>
  <si>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</si>
  <si>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</si>
  <si>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</si>
  <si>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</si>
  <si>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</si>
  <si>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</si>
  <si>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</si>
  <si>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</si>
  <si>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</si>
  <si>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</si>
  <si>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</si>
  <si>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</si>
  <si>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</si>
  <si>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</si>
  <si>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</si>
  <si>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</si>
  <si>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</si>
  <si>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</si>
  <si>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</si>
  <si>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</si>
  <si>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</si>
  <si>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</si>
  <si>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</si>
  <si>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</si>
  <si>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</si>
  <si>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</si>
  <si>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</si>
  <si>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</si>
  <si>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</si>
  <si>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</si>
  <si>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</si>
  <si>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</si>
  <si>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</si>
  <si>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</si>
  <si>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</si>
  <si>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</si>
  <si>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</si>
  <si>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</si>
  <si>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</si>
  <si>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</si>
  <si>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</si>
  <si>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</si>
  <si>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</si>
  <si>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</si>
  <si>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</si>
  <si>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</si>
  <si>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</si>
  <si>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</si>
  <si>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</si>
  <si>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</si>
  <si>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</si>
  <si>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</si>
  <si>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</si>
  <si>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</si>
  <si>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</si>
  <si>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</si>
  <si>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</si>
  <si>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</si>
  <si>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</si>
  <si>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</si>
  <si>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</si>
  <si>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</si>
  <si>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</si>
  <si>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</si>
  <si>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</si>
  <si>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</si>
  <si>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</si>
  <si>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</si>
  <si>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</si>
  <si>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</si>
  <si>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</si>
  <si>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</si>
  <si>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</si>
  <si>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</si>
  <si>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</si>
  <si>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</si>
  <si>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</si>
  <si>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</si>
  <si>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</si>
  <si>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</si>
  <si>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</si>
  <si>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</si>
  <si>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</si>
  <si>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</si>
  <si>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</si>
  <si>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</si>
  <si>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</si>
  <si>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</si>
  <si>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</si>
  <si>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</si>
  <si>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</si>
  <si>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</si>
  <si>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</si>
  <si>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</si>
  <si>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</si>
  <si>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</si>
  <si>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</si>
  <si>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</si>
  <si>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</si>
  <si>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</si>
  <si>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</si>
  <si>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</si>
  <si>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</si>
  <si>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</si>
  <si>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</si>
  <si>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</si>
  <si>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</si>
  <si>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</si>
  <si>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</si>
  <si>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</si>
  <si>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</si>
  <si>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</si>
  <si>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</si>
  <si>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</si>
  <si>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</si>
  <si>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</si>
  <si>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</si>
  <si>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</si>
  <si>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</si>
  <si>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</si>
  <si>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</si>
  <si>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</si>
  <si>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</si>
  <si>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</si>
  <si>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</si>
  <si>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</si>
  <si>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</si>
  <si>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</si>
  <si>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</si>
  <si>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</si>
  <si>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</si>
  <si>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</si>
  <si>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</si>
  <si>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</si>
  <si>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</si>
  <si>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</si>
  <si>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</si>
  <si>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</si>
  <si>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</si>
  <si>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</si>
  <si>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</si>
  <si>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</si>
  <si>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</si>
  <si>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</si>
  <si>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</si>
  <si>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</si>
  <si>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</si>
  <si>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</si>
  <si>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</si>
  <si>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</si>
  <si>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</si>
  <si>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</si>
  <si>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</si>
  <si>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</si>
  <si>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</si>
  <si>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</si>
  <si>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</si>
  <si>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</si>
  <si>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</si>
  <si>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</si>
  <si>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</si>
  <si>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</si>
  <si>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</si>
  <si>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</si>
  <si>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</si>
  <si>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</si>
  <si>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</si>
  <si>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</si>
  <si>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</si>
  <si>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</si>
  <si>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</si>
  <si>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</si>
  <si>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</si>
  <si>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</si>
  <si>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</si>
  <si>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</si>
  <si>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</si>
  <si>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</si>
  <si>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</si>
  <si>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</si>
  <si>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</si>
  <si>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</si>
  <si>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</si>
  <si>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</si>
  <si>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</si>
  <si>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</si>
  <si>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</si>
  <si>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</si>
  <si>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</si>
  <si>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</si>
  <si>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</si>
  <si>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</si>
  <si>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</si>
  <si>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</si>
  <si>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</si>
  <si>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</si>
  <si>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</si>
  <si>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</si>
  <si>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</si>
  <si>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</si>
  <si>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</si>
  <si>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</si>
  <si>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</si>
  <si>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</si>
  <si>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</si>
  <si>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</si>
  <si>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</si>
  <si>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</si>
  <si>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</si>
  <si>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</si>
  <si>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</si>
  <si>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</si>
  <si>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</si>
  <si>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</si>
  <si>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</si>
  <si>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</si>
  <si>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</si>
  <si>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</si>
  <si>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</si>
  <si>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</si>
  <si>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</si>
  <si>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</si>
  <si>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</si>
  <si>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</si>
  <si>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</si>
  <si>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</si>
  <si>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</si>
  <si>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</si>
  <si>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</si>
  <si>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</si>
  <si>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</si>
  <si>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</si>
  <si>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</si>
  <si>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</si>
  <si>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</si>
  <si>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</si>
  <si>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</si>
  <si>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</si>
  <si>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</si>
  <si>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</si>
  <si>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</si>
  <si>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</si>
  <si>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</si>
  <si>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</si>
  <si>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</si>
  <si>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</si>
  <si>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</si>
  <si>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</si>
  <si>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</si>
  <si>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</si>
  <si>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</si>
  <si>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</si>
  <si>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</si>
  <si>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</si>
  <si>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</si>
  <si>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</si>
  <si>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</si>
  <si>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</si>
  <si>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</si>
  <si>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</si>
  <si>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</si>
  <si>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</si>
  <si>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</si>
  <si>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</si>
  <si>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</si>
  <si>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</si>
  <si>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</si>
  <si>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</si>
  <si>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</si>
  <si>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</si>
  <si>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</si>
  <si>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</si>
  <si>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</si>
  <si>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</si>
  <si>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</si>
  <si>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</si>
  <si>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</si>
  <si>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</si>
  <si>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</si>
  <si>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</si>
  <si>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</si>
  <si>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</si>
  <si>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</si>
  <si>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</si>
  <si>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</si>
  <si>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</si>
  <si>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</si>
  <si>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</si>
  <si>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</si>
  <si>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</si>
  <si>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</si>
  <si>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</si>
  <si>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</si>
  <si>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</si>
  <si>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</si>
  <si>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</si>
  <si>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</si>
  <si>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</si>
  <si>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</si>
  <si>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</si>
  <si>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</si>
  <si>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</si>
  <si>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</si>
  <si>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</si>
  <si>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</si>
  <si>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</si>
  <si>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</si>
  <si>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</si>
  <si>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</si>
  <si>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</si>
  <si>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</si>
  <si>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</si>
  <si>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</si>
  <si>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</si>
  <si>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</si>
  <si>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</si>
  <si>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</si>
  <si>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</si>
  <si>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</si>
  <si>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</si>
  <si>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</si>
  <si>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</si>
  <si>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</si>
  <si>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</si>
  <si>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</si>
  <si>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</si>
  <si>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</si>
  <si>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</si>
  <si>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</si>
  <si>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</si>
  <si>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</si>
  <si>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</si>
  <si>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</si>
  <si>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</si>
  <si>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</si>
  <si>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</si>
  <si>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</si>
  <si>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</si>
  <si>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</si>
  <si>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</si>
  <si>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</si>
  <si>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</si>
  <si>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</si>
  <si>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</si>
  <si>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</si>
  <si>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</si>
  <si>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</si>
  <si>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</si>
  <si>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</si>
  <si>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</si>
  <si>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</si>
  <si>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</si>
  <si>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</si>
  <si>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</si>
  <si>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</si>
  <si>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</si>
  <si>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</si>
  <si>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</si>
  <si>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</si>
  <si>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</si>
  <si>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</si>
  <si>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</si>
  <si>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</si>
  <si>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</si>
  <si>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</si>
  <si>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</si>
  <si>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</si>
  <si>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</si>
  <si>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</si>
  <si>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</si>
  <si>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</si>
  <si>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</si>
  <si>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</si>
  <si>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</si>
  <si>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</si>
  <si>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</si>
  <si>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</si>
  <si>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</si>
  <si>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</si>
  <si>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</si>
  <si>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</si>
  <si>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</si>
  <si>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</si>
  <si>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</si>
  <si>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</si>
  <si>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</si>
  <si>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</si>
  <si>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</si>
  <si>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</si>
  <si>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</si>
  <si>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</si>
  <si>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</si>
  <si>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</si>
  <si>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</si>
  <si>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</si>
  <si>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</si>
  <si>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</si>
  <si>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</si>
  <si>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</si>
  <si>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</si>
  <si>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</si>
  <si>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</si>
  <si>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</si>
  <si>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</si>
  <si>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</si>
  <si>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</si>
  <si>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</si>
  <si>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</si>
  <si>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</si>
  <si>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</si>
  <si>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</si>
  <si>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</si>
  <si>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</si>
  <si>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</si>
  <si>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</si>
  <si>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</si>
  <si>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</si>
  <si>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</si>
  <si>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</si>
  <si>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</si>
  <si>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</si>
  <si>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</si>
  <si>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</si>
  <si>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</si>
  <si>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</si>
  <si>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</si>
  <si>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</si>
  <si>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</si>
  <si>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</si>
  <si>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</si>
  <si>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</si>
  <si>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</si>
  <si>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</si>
  <si>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</si>
  <si>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</si>
  <si>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</si>
  <si>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</si>
  <si>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</si>
  <si>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</si>
  <si>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</si>
  <si>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</si>
  <si>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</si>
  <si>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</si>
  <si>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</si>
  <si>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</si>
  <si>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</si>
  <si>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</si>
  <si>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</si>
  <si>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</si>
  <si>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</si>
  <si>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</si>
  <si>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</si>
  <si>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</si>
  <si>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</si>
  <si>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</si>
  <si>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</si>
  <si>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</si>
  <si>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</si>
  <si>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</si>
  <si>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</si>
  <si>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</si>
  <si>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</si>
  <si>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</si>
  <si>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</si>
  <si>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</si>
  <si>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</si>
  <si>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</si>
  <si>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</si>
  <si>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</si>
  <si>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</si>
  <si>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</si>
  <si>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</si>
  <si>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</si>
  <si>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</si>
  <si>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</si>
  <si>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</si>
  <si>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</si>
  <si>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</si>
  <si>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</si>
  <si>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</si>
  <si>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</si>
  <si>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</si>
  <si>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</si>
  <si>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</si>
  <si>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</si>
  <si>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</si>
  <si>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</si>
  <si>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</si>
  <si>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</si>
  <si>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</si>
  <si>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</si>
  <si>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</si>
  <si>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</si>
  <si>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</si>
  <si>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</si>
  <si>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</si>
  <si>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</si>
  <si>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</si>
  <si>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</si>
  <si>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</si>
  <si>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</si>
  <si>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</si>
  <si>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</si>
  <si>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</si>
  <si>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</si>
  <si>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</si>
  <si>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</si>
  <si>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</si>
  <si>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</si>
  <si>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</si>
  <si>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</si>
  <si>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</si>
  <si>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</si>
  <si>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</si>
  <si>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</si>
  <si>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</si>
  <si>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</si>
  <si>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</si>
  <si>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</si>
  <si>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</si>
  <si>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</si>
  <si>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</si>
  <si>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</si>
  <si>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</si>
  <si>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</si>
  <si>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</si>
  <si>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</si>
  <si>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</si>
  <si>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</si>
  <si>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</si>
  <si>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</si>
  <si>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</si>
  <si>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</si>
  <si>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</si>
  <si>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</si>
  <si>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</si>
  <si>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</si>
  <si>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</si>
  <si>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</si>
  <si>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</si>
  <si>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</si>
  <si>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</si>
  <si>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</si>
  <si>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</si>
  <si>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</si>
  <si>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</si>
  <si>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</si>
  <si>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</si>
  <si>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</si>
  <si>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</si>
  <si>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</si>
  <si>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</si>
  <si>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</si>
  <si>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</si>
  <si>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</si>
  <si>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</si>
  <si>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</si>
  <si>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</si>
  <si>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</si>
  <si>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</si>
  <si>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</si>
  <si>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</si>
  <si>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</si>
  <si>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</si>
  <si>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</si>
  <si>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</si>
  <si>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</si>
  <si>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</si>
  <si>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</si>
  <si>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</si>
  <si>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</si>
  <si>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</si>
  <si>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</si>
  <si>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</si>
  <si>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</si>
  <si>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</si>
  <si>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</si>
  <si>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</si>
  <si>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</si>
  <si>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</si>
  <si>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</si>
  <si>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</si>
  <si>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</si>
  <si>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</si>
  <si>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</si>
  <si>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</si>
  <si>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</si>
  <si>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</si>
  <si>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</si>
  <si>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</si>
  <si>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</si>
  <si>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</si>
  <si>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</si>
  <si>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</si>
  <si>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</si>
  <si>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</si>
  <si>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</si>
  <si>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</si>
  <si>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</si>
  <si>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</si>
  <si>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</si>
  <si>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</si>
  <si>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</si>
  <si>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</si>
  <si>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</si>
  <si>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</si>
  <si>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</si>
  <si>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</si>
  <si>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</si>
  <si>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</si>
  <si>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</si>
  <si>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</si>
  <si>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</si>
  <si>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</si>
  <si>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</si>
  <si>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</si>
  <si>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</si>
  <si>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</si>
  <si>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</si>
  <si>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</si>
  <si>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</si>
  <si>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</si>
  <si>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</si>
  <si>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</si>
  <si>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</si>
  <si>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</si>
  <si>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</si>
  <si>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</si>
  <si>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</si>
  <si>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</si>
  <si>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</si>
  <si>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</si>
  <si>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</si>
  <si>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</si>
  <si>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</si>
  <si>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</si>
  <si>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</si>
  <si>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</si>
  <si>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</si>
  <si>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</si>
  <si>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</si>
  <si>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</si>
  <si>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</si>
  <si>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</si>
  <si>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</si>
  <si>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</si>
  <si>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</si>
  <si>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</si>
  <si>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</si>
  <si>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</si>
  <si>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</si>
  <si>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</si>
  <si>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</si>
  <si>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</si>
  <si>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</si>
  <si>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</si>
  <si>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</si>
  <si>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</si>
  <si>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</si>
  <si>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</si>
  <si>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</si>
  <si>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</si>
  <si>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</si>
  <si>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</si>
  <si>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</si>
  <si>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</si>
  <si>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</si>
  <si>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</si>
  <si>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</si>
  <si>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</si>
  <si>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</si>
  <si>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</si>
  <si>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</si>
  <si>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</si>
  <si>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</si>
  <si>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</si>
  <si>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</si>
  <si>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</si>
  <si>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</si>
  <si>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</si>
  <si>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</si>
  <si>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</si>
  <si>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</si>
  <si>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</si>
  <si>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</si>
  <si>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</si>
  <si>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</si>
  <si>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</si>
  <si>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</si>
  <si>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</si>
  <si>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</si>
  <si>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</si>
  <si>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</si>
  <si>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</si>
  <si>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</si>
  <si>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</si>
  <si>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</si>
  <si>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</si>
  <si>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</si>
  <si>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</si>
  <si>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</si>
  <si>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</si>
  <si>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</si>
  <si>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</si>
  <si>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</si>
  <si>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</si>
  <si>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</si>
  <si>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</si>
  <si>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</si>
  <si>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</si>
  <si>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</si>
  <si>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</si>
  <si>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</si>
  <si>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</si>
  <si>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</si>
  <si>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</si>
  <si>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</si>
  <si>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</si>
  <si>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</si>
  <si>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</si>
  <si>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</si>
  <si>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</si>
  <si>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</si>
  <si>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</si>
  <si>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</si>
  <si>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</si>
  <si>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</si>
  <si>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</si>
  <si>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</si>
  <si>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</si>
  <si>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</si>
  <si>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</si>
  <si>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</si>
  <si>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</si>
  <si>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</si>
  <si>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</si>
  <si>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</si>
  <si>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</si>
  <si>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</si>
  <si>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</si>
  <si>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</si>
  <si>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</si>
  <si>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</si>
  <si>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</si>
  <si>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</si>
  <si>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</si>
  <si>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</si>
  <si>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</si>
  <si>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</si>
  <si>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</si>
  <si>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</si>
  <si>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</si>
  <si>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</si>
  <si>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</si>
  <si>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</si>
  <si>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</si>
  <si>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</si>
  <si>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</si>
  <si>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</si>
  <si>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</si>
  <si>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</si>
  <si>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</si>
  <si>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</si>
  <si>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</si>
  <si>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</si>
  <si>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</si>
  <si>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</si>
  <si>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</si>
  <si>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</si>
  <si>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</si>
  <si>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</si>
  <si>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</si>
  <si>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</si>
  <si>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</si>
  <si>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</si>
  <si>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</si>
  <si>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</si>
  <si>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</si>
  <si>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</si>
  <si>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</si>
  <si>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</si>
  <si>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</si>
  <si>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</si>
  <si>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</si>
  <si>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</si>
  <si>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</si>
  <si>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</si>
  <si>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</si>
  <si>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</si>
  <si>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</si>
  <si>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</si>
  <si>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</si>
  <si>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</si>
  <si>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</si>
  <si>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</si>
  <si>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</si>
  <si>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</si>
  <si>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</si>
  <si>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</si>
  <si>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</si>
  <si>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</si>
  <si>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</si>
  <si>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</si>
  <si>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</si>
  <si>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</si>
  <si>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</si>
  <si>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</si>
  <si>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</si>
  <si>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</si>
  <si>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</si>
  <si>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</si>
  <si>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</si>
  <si>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</si>
  <si>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</si>
  <si>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</si>
  <si>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</si>
  <si>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</si>
  <si>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</si>
  <si>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</si>
  <si>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</si>
  <si>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</si>
  <si>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</si>
  <si>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</si>
  <si>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</si>
  <si>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</si>
  <si>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</si>
  <si>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</si>
  <si>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</si>
  <si>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</si>
  <si>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</si>
  <si>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</si>
  <si>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</si>
  <si>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</si>
  <si>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</si>
  <si>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</si>
  <si>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</si>
  <si>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</si>
  <si>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</si>
  <si>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</si>
  <si>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</si>
  <si>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</si>
  <si>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</si>
  <si>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</si>
  <si>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</si>
  <si>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</si>
  <si>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</si>
  <si>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</si>
  <si>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</si>
  <si>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</si>
  <si>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</si>
  <si>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</si>
  <si>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</si>
  <si>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</si>
  <si>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</si>
  <si>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</si>
  <si>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</si>
  <si>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</si>
  <si>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</si>
  <si>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</si>
  <si>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</si>
  <si>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</si>
  <si>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</si>
  <si>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</si>
  <si>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</si>
  <si>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</si>
  <si>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</si>
  <si>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</si>
  <si>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</si>
  <si>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</si>
  <si>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</si>
  <si>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</si>
  <si>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</si>
  <si>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</si>
  <si>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</si>
  <si>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</si>
  <si>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</si>
  <si>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</si>
  <si>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</si>
  <si>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</si>
  <si>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</si>
  <si>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</si>
  <si>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</si>
  <si>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</si>
  <si>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</si>
  <si>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</si>
  <si>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</si>
  <si>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</si>
  <si>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</si>
  <si>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</si>
  <si>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</si>
  <si>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</si>
  <si>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</si>
  <si>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</si>
  <si>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</si>
  <si>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</si>
  <si>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</si>
  <si>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</si>
  <si>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</si>
  <si>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</si>
  <si>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</si>
  <si>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</si>
  <si>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</si>
  <si>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</si>
  <si>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</si>
  <si>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</si>
  <si>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</si>
  <si>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</si>
  <si>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</si>
  <si>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</si>
  <si>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</si>
  <si>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</si>
  <si>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</si>
  <si>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</si>
  <si>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</si>
  <si>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</si>
  <si>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</si>
  <si>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</si>
  <si>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</si>
  <si>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</si>
  <si>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</si>
  <si>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</si>
  <si>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</si>
  <si>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</si>
  <si>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</si>
  <si>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</si>
  <si>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</si>
  <si>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</si>
  <si>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</si>
  <si>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</si>
  <si>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</si>
  <si>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</si>
  <si>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</si>
  <si>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</si>
  <si>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</si>
  <si>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</si>
  <si>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</si>
  <si>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</si>
  <si>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</si>
  <si>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</si>
  <si>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</si>
  <si>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</si>
  <si>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</si>
  <si>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</si>
  <si>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</si>
  <si>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</si>
  <si>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</si>
  <si>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</si>
  <si>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</si>
  <si>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</si>
  <si>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</si>
  <si>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</si>
  <si>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</si>
  <si>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</si>
  <si>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</si>
  <si>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</si>
  <si>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</si>
  <si>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</si>
  <si>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</si>
  <si>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</si>
  <si>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</si>
  <si>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</si>
  <si>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</si>
  <si>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</si>
  <si>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</si>
  <si>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</si>
  <si>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</si>
  <si>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</si>
  <si>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</si>
  <si>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</si>
  <si>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</si>
  <si>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</si>
  <si>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</si>
  <si>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</si>
  <si>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</si>
  <si>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</si>
  <si>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</si>
  <si>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</si>
  <si>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</si>
  <si>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</si>
  <si>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</si>
  <si>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</si>
  <si>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</si>
  <si>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</si>
  <si>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</si>
  <si>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</si>
  <si>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</si>
  <si>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</si>
  <si>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</si>
  <si>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</si>
  <si>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</si>
  <si>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</si>
  <si>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</si>
  <si>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</si>
  <si>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</si>
  <si>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</si>
  <si>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</si>
  <si>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</si>
  <si>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</si>
  <si>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</si>
  <si>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</si>
  <si>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</si>
  <si>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</si>
  <si>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</si>
  <si>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</si>
  <si>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</si>
  <si>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</si>
  <si>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</si>
  <si>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</si>
  <si>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</si>
  <si>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</si>
  <si>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</si>
  <si>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</si>
  <si>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</si>
  <si>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</si>
  <si>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</si>
  <si>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</si>
  <si>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</si>
  <si>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</si>
  <si>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</si>
  <si>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</si>
  <si>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</si>
  <si>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</si>
  <si>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</si>
  <si>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</si>
  <si>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</si>
  <si>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</si>
  <si>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</si>
  <si>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</si>
  <si>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</si>
  <si>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</si>
  <si>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</si>
  <si>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</si>
  <si>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</si>
  <si>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</si>
  <si>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</si>
  <si>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</si>
  <si>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</si>
  <si>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</si>
  <si>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</si>
  <si>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</si>
  <si>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</si>
  <si>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</si>
  <si>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</si>
  <si>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</si>
  <si>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</si>
  <si>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</si>
  <si>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</si>
  <si>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</si>
  <si>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</si>
  <si>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</si>
  <si>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</si>
  <si>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</si>
  <si>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</si>
  <si>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</si>
  <si>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</si>
  <si>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</si>
  <si>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</si>
  <si>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</si>
  <si>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</si>
  <si>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</si>
  <si>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</si>
  <si>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</si>
  <si>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</si>
  <si>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</si>
  <si>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</si>
  <si>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</si>
  <si>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</si>
  <si>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</si>
  <si>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</si>
  <si>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</si>
  <si>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</si>
  <si>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</si>
  <si>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</si>
  <si>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</si>
  <si>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</si>
  <si>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</si>
  <si>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</si>
  <si>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</si>
  <si>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</si>
  <si>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</si>
  <si>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</si>
  <si>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</si>
  <si>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</si>
  <si>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</si>
  <si>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</si>
  <si>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</si>
  <si>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</si>
  <si>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</si>
  <si>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</si>
  <si>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</si>
  <si>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</si>
  <si>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</si>
  <si>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</si>
  <si>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</si>
  <si>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</si>
  <si>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</si>
  <si>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</si>
  <si>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</si>
  <si>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</si>
  <si>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</si>
  <si>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</si>
  <si>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</si>
  <si>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</si>
  <si>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</si>
  <si>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</si>
  <si>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</si>
  <si>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</si>
  <si>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</si>
  <si>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</si>
  <si>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</si>
  <si>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</si>
  <si>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</si>
  <si>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</si>
  <si>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</si>
  <si>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</si>
  <si>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</si>
  <si>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</si>
  <si>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</si>
  <si>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</si>
  <si>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</si>
  <si>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</si>
  <si>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</si>
  <si>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</si>
  <si>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</si>
  <si>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</si>
  <si>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</si>
  <si>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</si>
  <si>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</si>
  <si>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</si>
  <si>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</si>
  <si>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</si>
  <si>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</si>
  <si>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</si>
  <si>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</si>
  <si>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</si>
  <si>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</si>
  <si>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</si>
  <si>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</si>
  <si>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</si>
  <si>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</si>
  <si>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</si>
  <si>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</si>
  <si>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</si>
  <si>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</si>
  <si>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</si>
  <si>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</si>
  <si>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</si>
  <si>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</si>
  <si>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</si>
  <si>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</si>
  <si>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</si>
  <si>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</si>
  <si>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</si>
  <si>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</si>
  <si>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</si>
  <si>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</si>
  <si>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</si>
  <si>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</si>
  <si>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</si>
  <si>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</si>
  <si>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</si>
  <si>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</si>
  <si>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</si>
  <si>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</si>
  <si>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</si>
  <si>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</si>
  <si>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</si>
  <si>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</si>
  <si>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</si>
  <si>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</si>
  <si>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</si>
  <si>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</si>
  <si>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</si>
  <si>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</si>
  <si>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</si>
  <si>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</si>
  <si>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</si>
  <si>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</si>
  <si>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</si>
  <si>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</si>
  <si>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</si>
  <si>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</si>
  <si>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</si>
  <si>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</si>
  <si>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</si>
  <si>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</si>
  <si>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</si>
  <si>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</si>
  <si>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</si>
  <si>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</si>
  <si>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</si>
  <si>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</si>
  <si>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</si>
  <si>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</si>
  <si>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</si>
  <si>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</si>
  <si>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</si>
  <si>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</si>
  <si>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</si>
  <si>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</si>
  <si>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</si>
  <si>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</si>
  <si>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</si>
  <si>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</si>
  <si>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</si>
  <si>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</si>
  <si>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</si>
  <si>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</si>
  <si>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</si>
  <si>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</si>
  <si>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</si>
  <si>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</si>
  <si>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</si>
  <si>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</si>
  <si>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</si>
  <si>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</si>
  <si>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</si>
  <si>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</si>
  <si>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</si>
  <si>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</si>
  <si>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</si>
  <si>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</si>
  <si>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</si>
  <si>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</si>
  <si>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</si>
  <si>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</si>
  <si>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</si>
  <si>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</si>
  <si>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</si>
  <si>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</si>
  <si>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</si>
  <si>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</si>
  <si>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</si>
  <si>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</si>
  <si>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</si>
  <si>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</si>
  <si>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</si>
  <si>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</si>
  <si>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</si>
  <si>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</si>
  <si>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</si>
  <si>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</si>
  <si>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</si>
  <si>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</si>
  <si>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</si>
  <si>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</si>
  <si>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</si>
  <si>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</si>
  <si>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</si>
  <si>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</si>
  <si>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</si>
  <si>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</si>
  <si>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</si>
  <si>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</si>
  <si>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</si>
  <si>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</si>
  <si>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</si>
  <si>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</si>
  <si>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</si>
  <si>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</si>
  <si>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</si>
  <si>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</si>
  <si>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</si>
  <si>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</si>
  <si>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</si>
  <si>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</si>
  <si>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</si>
  <si>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</si>
  <si>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</si>
  <si>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</si>
  <si>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</si>
  <si>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</si>
  <si>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</si>
  <si>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</si>
  <si>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</si>
  <si>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</si>
  <si>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</si>
  <si>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</si>
  <si>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</si>
  <si>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</si>
  <si>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</si>
  <si>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</si>
  <si>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</si>
  <si>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</si>
  <si>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</si>
  <si>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</si>
  <si>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</si>
  <si>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</si>
  <si>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</si>
  <si>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</si>
  <si>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</si>
  <si>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</si>
  <si>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</si>
  <si>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</si>
  <si>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</si>
  <si>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</si>
  <si>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</si>
  <si>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</si>
  <si>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</si>
  <si>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</si>
  <si>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</si>
  <si>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</si>
  <si>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</si>
  <si>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</si>
  <si>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</si>
  <si>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</si>
  <si>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</si>
  <si>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</si>
  <si>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</si>
  <si>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</si>
  <si>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</si>
  <si>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</si>
  <si>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</si>
  <si>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</si>
  <si>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</si>
  <si>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</si>
  <si>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</si>
  <si>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</si>
  <si>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</si>
  <si>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</si>
  <si>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</si>
  <si>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</si>
  <si>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</si>
  <si>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</si>
  <si>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</si>
  <si>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</si>
  <si>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</si>
  <si>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</si>
  <si>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</si>
  <si>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</si>
  <si>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</si>
  <si>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</si>
  <si>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</si>
  <si>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</si>
  <si>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</si>
  <si>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</si>
  <si>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</si>
  <si>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</si>
  <si>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</si>
  <si>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</si>
  <si>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</si>
  <si>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</si>
  <si>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</si>
  <si>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</si>
  <si>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</si>
  <si>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</si>
  <si>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</si>
  <si>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</si>
  <si>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</si>
  <si>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</si>
  <si>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</si>
  <si>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</si>
  <si>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</si>
  <si>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</si>
  <si>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</si>
  <si>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</si>
  <si>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</si>
  <si>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</si>
  <si>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</si>
  <si>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</si>
  <si>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</si>
  <si>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</si>
  <si>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</si>
  <si>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</si>
  <si>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</si>
  <si>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</si>
  <si>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</si>
  <si>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</si>
  <si>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</si>
  <si>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</si>
  <si>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</si>
  <si>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</si>
  <si>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</si>
  <si>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</si>
  <si>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</si>
  <si>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</si>
  <si>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</si>
  <si>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</si>
  <si>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</si>
  <si>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</si>
  <si>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</si>
  <si>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</si>
  <si>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</si>
  <si>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</si>
  <si>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</si>
  <si>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</si>
  <si>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</si>
  <si>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</si>
  <si>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</si>
  <si>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</si>
  <si>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</si>
  <si>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</si>
  <si>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</si>
  <si>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</si>
  <si>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</si>
  <si>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</si>
  <si>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</si>
  <si>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</si>
  <si>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</si>
  <si>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</si>
  <si>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</si>
  <si>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</si>
  <si>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</si>
  <si>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</si>
  <si>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</si>
  <si>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</si>
  <si>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</si>
  <si>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</si>
  <si>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</si>
  <si>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</si>
  <si>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</si>
  <si>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</si>
  <si>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</si>
  <si>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</si>
  <si>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</si>
  <si>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</si>
  <si>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</si>
  <si>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</si>
  <si>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</si>
  <si>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</si>
  <si>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</si>
  <si>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</si>
  <si>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</si>
  <si>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</si>
  <si>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</si>
  <si>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</si>
  <si>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</si>
  <si>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</si>
  <si>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</si>
  <si>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</si>
  <si>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</si>
  <si>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</si>
  <si>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</si>
  <si>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</si>
  <si>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</si>
  <si>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</si>
  <si>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</si>
  <si>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</si>
  <si>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</si>
  <si>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</si>
  <si>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</si>
  <si>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</si>
  <si>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</si>
  <si>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</si>
  <si>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</si>
  <si>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</si>
  <si>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</si>
  <si>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</si>
  <si>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</si>
  <si>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</si>
  <si>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</si>
  <si>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</si>
  <si>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</si>
  <si>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</si>
  <si>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</si>
  <si>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</si>
  <si>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</si>
  <si>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</si>
  <si>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</si>
  <si>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</si>
  <si>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</si>
  <si>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</si>
  <si>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</si>
  <si>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</si>
  <si>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</si>
  <si>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</si>
  <si>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</si>
  <si>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</si>
  <si>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</si>
  <si>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</si>
  <si>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</si>
  <si>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</si>
  <si>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</si>
  <si>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</si>
  <si>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</si>
  <si>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</si>
  <si>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</si>
  <si>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</si>
  <si>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</si>
  <si>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</si>
  <si>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</si>
  <si>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</si>
  <si>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</si>
  <si>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</si>
  <si>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</si>
  <si>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</si>
  <si>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</si>
  <si>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</si>
  <si>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</si>
  <si>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</si>
  <si>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</si>
  <si>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</si>
  <si>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</si>
  <si>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</si>
  <si>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</si>
  <si>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</si>
  <si>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</si>
  <si>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</si>
  <si>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</si>
  <si>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</si>
  <si>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</si>
  <si>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</si>
  <si>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</si>
  <si>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</si>
  <si>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</si>
  <si>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</si>
  <si>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</si>
  <si>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</si>
  <si>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</si>
  <si>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</si>
  <si>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</si>
  <si>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</si>
  <si>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</si>
  <si>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</si>
  <si>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</si>
  <si>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</si>
  <si>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</si>
  <si>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</si>
  <si>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</si>
  <si>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</si>
  <si>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</si>
  <si>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</si>
  <si>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</si>
  <si>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</si>
  <si>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</si>
  <si>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</si>
  <si>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</si>
  <si>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</si>
  <si>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</si>
  <si>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</si>
  <si>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</si>
  <si>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</si>
  <si>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</si>
  <si>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</si>
  <si>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</si>
  <si>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</si>
  <si>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</si>
  <si>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</si>
  <si>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</si>
  <si>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</si>
  <si>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</si>
  <si>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</si>
  <si>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</si>
  <si>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</si>
  <si>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</si>
  <si>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</si>
  <si>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</si>
  <si>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</si>
  <si>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</si>
  <si>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</si>
  <si>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</si>
  <si>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</si>
  <si>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</si>
  <si>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</si>
  <si>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</si>
  <si>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</si>
  <si>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</si>
  <si>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</si>
  <si>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</si>
  <si>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</si>
  <si>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</si>
  <si>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</si>
  <si>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</si>
  <si>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</si>
  <si>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</si>
  <si>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</si>
  <si>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</si>
  <si>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</si>
  <si>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</si>
  <si>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</si>
  <si>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</si>
  <si>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</si>
  <si>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</si>
  <si>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</si>
  <si>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</si>
  <si>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</si>
  <si>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</si>
  <si>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</si>
  <si>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</si>
  <si>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</si>
  <si>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</si>
  <si>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</si>
  <si>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</si>
  <si>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</si>
  <si>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</si>
  <si>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</si>
  <si>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</si>
  <si>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</si>
  <si>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</si>
  <si>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</si>
  <si>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</si>
  <si>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</si>
  <si>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</si>
  <si>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</si>
  <si>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</si>
  <si>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</si>
  <si>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</si>
  <si>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</si>
  <si>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</si>
  <si>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</si>
  <si>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</si>
  <si>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</si>
  <si>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</si>
  <si>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</si>
  <si>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</si>
  <si>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</si>
  <si>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</si>
  <si>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</si>
  <si>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</si>
  <si>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</si>
  <si>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</si>
  <si>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</si>
  <si>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</si>
  <si>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</si>
  <si>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</si>
  <si>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</si>
  <si>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</si>
  <si>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</si>
  <si>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</si>
  <si>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</si>
  <si>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</si>
  <si>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</si>
  <si>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</si>
  <si>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</si>
  <si>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</si>
  <si>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</si>
  <si>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</si>
  <si>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</si>
  <si>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</si>
  <si>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</si>
  <si>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</si>
  <si>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</si>
  <si>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</si>
  <si>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</si>
  <si>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</si>
  <si>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</si>
  <si>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</si>
  <si>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</si>
  <si>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</si>
  <si>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</si>
  <si>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</si>
  <si>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</si>
  <si>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</si>
  <si>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</si>
  <si>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</si>
  <si>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</si>
  <si>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</si>
  <si>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</si>
  <si>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</si>
  <si>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</si>
  <si>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</si>
  <si>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</si>
  <si>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</si>
  <si>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</si>
  <si>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</si>
  <si>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</si>
  <si>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</si>
  <si>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</si>
  <si>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</si>
  <si>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</si>
  <si>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</si>
  <si>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</si>
  <si>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</si>
  <si>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</si>
  <si>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</si>
  <si>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</si>
  <si>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</si>
  <si>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</si>
  <si>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</si>
  <si>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</si>
  <si>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</si>
  <si>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</si>
  <si>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</si>
  <si>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</si>
  <si>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</si>
  <si>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</si>
  <si>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</si>
  <si>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</si>
  <si>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</si>
  <si>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</si>
  <si>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</si>
  <si>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</si>
  <si>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</si>
  <si>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</si>
  <si>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</si>
  <si>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</si>
  <si>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</si>
  <si>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</si>
  <si>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</si>
  <si>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</si>
  <si>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</si>
  <si>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</si>
  <si>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</si>
  <si>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</si>
  <si>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</si>
  <si>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</si>
  <si>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</si>
  <si>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</si>
  <si>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</si>
  <si>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</si>
  <si>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</si>
  <si>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</si>
  <si>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</si>
  <si>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</si>
  <si>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</si>
  <si>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</si>
  <si>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</si>
  <si>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</si>
  <si>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</si>
  <si>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</si>
  <si>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</si>
  <si>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</si>
  <si>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</si>
  <si>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</si>
  <si>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</si>
  <si>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</si>
  <si>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</si>
  <si>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</si>
  <si>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</si>
  <si>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</si>
  <si>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</si>
  <si>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</si>
  <si>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</si>
  <si>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</si>
  <si>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</si>
  <si>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</si>
  <si>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</si>
  <si>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</si>
  <si>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</si>
  <si>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</si>
  <si>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</si>
  <si>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</si>
  <si>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</si>
  <si>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</si>
  <si>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</si>
  <si>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</si>
  <si>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</si>
  <si>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</si>
  <si>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</si>
  <si>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</si>
  <si>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</si>
  <si>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</si>
  <si>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</si>
  <si>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</si>
  <si>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</si>
  <si>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</si>
  <si>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</si>
  <si>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</si>
  <si>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</si>
  <si>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</si>
  <si>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</si>
  <si>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</si>
  <si>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</si>
  <si>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</si>
  <si>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</si>
  <si>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</si>
  <si>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</si>
  <si>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</si>
  <si>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</si>
  <si>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</si>
  <si>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</si>
  <si>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</si>
  <si>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</si>
  <si>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</si>
  <si>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</si>
  <si>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</si>
  <si>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</si>
  <si>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</si>
  <si>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</si>
  <si>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</si>
  <si>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</si>
  <si>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</si>
  <si>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</si>
  <si>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</si>
  <si>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</si>
  <si>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</si>
  <si>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</si>
  <si>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</si>
  <si>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</si>
  <si>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</si>
  <si>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</si>
  <si>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</si>
  <si>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</si>
  <si>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</si>
  <si>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</si>
  <si>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</si>
  <si>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</si>
  <si>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</si>
  <si>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</si>
  <si>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</si>
  <si>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</si>
  <si>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</si>
  <si>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</si>
  <si>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</si>
  <si>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</si>
  <si>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</si>
  <si>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</si>
  <si>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</si>
  <si>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</si>
  <si>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</si>
  <si>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</si>
  <si>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</si>
  <si>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</si>
  <si>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</si>
  <si>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</si>
  <si>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</si>
  <si>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</si>
  <si>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</si>
  <si>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</si>
  <si>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</si>
  <si>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</si>
  <si>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</si>
  <si>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</si>
  <si>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</si>
  <si>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</si>
  <si>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</si>
  <si>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</si>
  <si>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</si>
  <si>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</si>
  <si>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</si>
  <si>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</si>
  <si>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</si>
  <si>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</si>
  <si>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</si>
  <si>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</si>
  <si>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</si>
  <si>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</si>
  <si>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</si>
  <si>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</si>
  <si>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</si>
  <si>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</si>
  <si>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</si>
  <si>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</si>
  <si>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</si>
  <si>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</si>
  <si>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</si>
  <si>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</si>
  <si>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</si>
  <si>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</si>
  <si>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</si>
  <si>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</si>
  <si>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</si>
  <si>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</si>
  <si>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</si>
  <si>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</si>
  <si>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</si>
  <si>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</si>
  <si>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</si>
  <si>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</si>
  <si>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</si>
  <si>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</si>
  <si>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</si>
  <si>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</si>
  <si>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</si>
  <si>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</si>
  <si>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</si>
  <si>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</si>
  <si>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</si>
  <si>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</si>
  <si>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</si>
  <si>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</si>
  <si>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</si>
  <si>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</si>
  <si>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</si>
  <si>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</si>
  <si>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</si>
  <si>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</si>
  <si>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</si>
  <si>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</si>
  <si>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</si>
  <si>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</si>
  <si>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</si>
  <si>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</si>
  <si>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</si>
  <si>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</si>
  <si>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</si>
  <si>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</si>
  <si>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</si>
  <si>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</si>
  <si>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</si>
  <si>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</si>
  <si>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</si>
  <si>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</si>
  <si>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</si>
  <si>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</si>
  <si>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</si>
  <si>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</si>
  <si>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</si>
  <si>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</si>
  <si>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</si>
  <si>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</si>
  <si>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</si>
  <si>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</si>
  <si>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</si>
  <si>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</si>
  <si>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</si>
  <si>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</si>
  <si>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</si>
  <si>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</si>
  <si>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</si>
  <si>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</si>
  <si>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</si>
  <si>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</si>
  <si>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</si>
  <si>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</si>
  <si>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</si>
  <si>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</si>
  <si>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</si>
  <si>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</si>
  <si>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</si>
  <si>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</si>
  <si>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</si>
  <si>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</si>
  <si>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</si>
  <si>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</si>
  <si>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</si>
  <si>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</si>
  <si>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</si>
  <si>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</si>
  <si>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</si>
  <si>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</si>
  <si>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</si>
  <si>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</si>
  <si>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</si>
  <si>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</si>
  <si>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</si>
  <si>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</si>
  <si>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</si>
  <si>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</si>
  <si>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</si>
  <si>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</si>
  <si>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</si>
  <si>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</si>
  <si>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</si>
  <si>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</si>
  <si>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</si>
  <si>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</si>
  <si>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</si>
  <si>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</si>
  <si>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</si>
  <si>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</si>
  <si>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</si>
  <si>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</si>
  <si>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</si>
  <si>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</si>
  <si>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</si>
  <si>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</si>
  <si>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</si>
  <si>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</si>
  <si>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</si>
  <si>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</si>
  <si>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</si>
  <si>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</si>
  <si>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</si>
  <si>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</si>
  <si>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</si>
  <si>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</si>
  <si>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</si>
  <si>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</si>
  <si>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</si>
  <si>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</si>
  <si>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</si>
  <si>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</si>
  <si>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</si>
  <si>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</si>
  <si>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</si>
  <si>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</si>
  <si>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</si>
  <si>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</si>
  <si>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</si>
  <si>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</si>
  <si>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</si>
  <si>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</si>
  <si>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</si>
  <si>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</si>
  <si>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</si>
  <si>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</si>
  <si>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</si>
  <si>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</si>
  <si>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</si>
  <si>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</si>
  <si>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</si>
  <si>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</si>
  <si>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</si>
  <si>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</si>
  <si>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</si>
  <si>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</si>
  <si>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</si>
  <si>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</si>
  <si>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</si>
  <si>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</si>
  <si>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</si>
  <si>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</si>
  <si>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</si>
  <si>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</si>
  <si>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</si>
  <si>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</si>
  <si>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</si>
  <si>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</si>
  <si>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</si>
  <si>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</si>
  <si>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</si>
  <si>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</si>
  <si>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</si>
  <si>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</si>
  <si>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</si>
  <si>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</si>
  <si>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</si>
  <si>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</si>
  <si>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</si>
  <si>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</si>
  <si>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</si>
  <si>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</si>
  <si>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</si>
  <si>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</si>
  <si>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</si>
  <si>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</si>
  <si>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</si>
  <si>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</si>
  <si>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</si>
  <si>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</si>
  <si>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</si>
  <si>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</si>
  <si>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</si>
  <si>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</si>
  <si>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</si>
  <si>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</si>
  <si>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</si>
  <si>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</si>
  <si>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</si>
  <si>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</si>
  <si>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</si>
  <si>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</si>
  <si>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</si>
  <si>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</si>
  <si>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</si>
  <si>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</si>
  <si>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</si>
  <si>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</si>
  <si>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</si>
  <si>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</si>
  <si>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</si>
  <si>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</si>
  <si>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</si>
  <si>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</si>
  <si>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</si>
  <si>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</si>
  <si>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</si>
  <si>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</si>
  <si>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</si>
  <si>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</si>
  <si>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</si>
  <si>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</si>
  <si>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</si>
  <si>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</si>
  <si>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</si>
  <si>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</si>
  <si>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</si>
  <si>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</si>
  <si>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</si>
  <si>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</si>
  <si>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</si>
  <si>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</si>
  <si>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</si>
  <si>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</si>
  <si>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</si>
  <si>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</si>
  <si>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</si>
  <si>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</si>
  <si>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</si>
  <si>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</si>
  <si>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</si>
  <si>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</si>
  <si>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</si>
  <si>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</si>
  <si>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</si>
  <si>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</si>
  <si>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</si>
  <si>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</si>
  <si>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</si>
  <si>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</si>
  <si>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</si>
  <si>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</si>
  <si>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</si>
  <si>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</si>
  <si>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</si>
  <si>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</si>
  <si>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</si>
  <si>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</si>
  <si>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</si>
  <si>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</si>
  <si>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</si>
  <si>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</si>
  <si>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</si>
  <si>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</si>
  <si>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</si>
  <si>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</si>
  <si>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</si>
  <si>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</si>
  <si>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</si>
  <si>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</si>
  <si>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</si>
  <si>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</si>
  <si>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</si>
  <si>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</si>
  <si>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</si>
  <si>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</si>
  <si>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</si>
  <si>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</si>
  <si>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</si>
  <si>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</si>
  <si>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</si>
  <si>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</si>
  <si>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</si>
  <si>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</si>
  <si>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</si>
  <si>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</si>
  <si>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</si>
  <si>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</si>
  <si>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</si>
  <si>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</si>
  <si>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</si>
  <si>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</si>
  <si>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</si>
  <si>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</si>
  <si>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</si>
  <si>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</si>
  <si>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</si>
  <si>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</si>
  <si>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</si>
  <si>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</si>
  <si>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</si>
  <si>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</si>
  <si>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</si>
  <si>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</si>
  <si>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</si>
  <si>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</si>
  <si>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</si>
  <si>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</si>
  <si>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</si>
  <si>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</si>
  <si>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</si>
  <si>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</si>
  <si>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</si>
  <si>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</si>
  <si>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</si>
  <si>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</si>
  <si>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</si>
  <si>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</si>
  <si>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</si>
  <si>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</si>
  <si>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</si>
  <si>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</si>
  <si>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</si>
  <si>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</si>
  <si>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</si>
  <si>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</si>
  <si>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</si>
  <si>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</si>
  <si>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</si>
  <si>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</si>
  <si>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</si>
  <si>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</si>
  <si>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</si>
  <si>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</si>
  <si>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</si>
  <si>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</si>
  <si>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</si>
  <si>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</si>
  <si>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</si>
  <si>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</si>
  <si>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</si>
  <si>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</si>
  <si>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</si>
  <si>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</si>
  <si>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</si>
  <si>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</si>
  <si>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</si>
  <si>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</si>
  <si>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</si>
  <si>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</si>
  <si>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</si>
  <si>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</si>
  <si>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</si>
  <si>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</si>
  <si>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</si>
  <si>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</si>
  <si>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</si>
  <si>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</si>
  <si>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</si>
  <si>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</si>
  <si>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</si>
  <si>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</si>
  <si>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</si>
  <si>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</si>
  <si>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</si>
  <si>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</si>
  <si>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</si>
  <si>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</si>
  <si>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</si>
  <si>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</si>
  <si>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</si>
  <si>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</si>
  <si>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</si>
  <si>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</si>
  <si>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</si>
  <si>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</si>
  <si>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</si>
  <si>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</si>
  <si>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</si>
  <si>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</si>
  <si>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</si>
  <si>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</si>
  <si>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</si>
  <si>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</si>
  <si>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</si>
  <si>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</si>
  <si>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</si>
  <si>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</si>
  <si>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</si>
  <si>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</si>
  <si>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</si>
  <si>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</si>
  <si>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</si>
  <si>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</si>
  <si>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</si>
  <si>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</si>
  <si>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</si>
  <si>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</si>
  <si>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</si>
  <si>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</si>
  <si>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</si>
  <si>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</si>
  <si>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</si>
  <si>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</si>
  <si>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</si>
  <si>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</si>
  <si>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</si>
  <si>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</si>
  <si>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</si>
  <si>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</si>
  <si>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</si>
  <si>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</si>
  <si>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</si>
  <si>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</si>
  <si>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</si>
  <si>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</si>
  <si>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</si>
  <si>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</si>
  <si>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</si>
  <si>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</si>
  <si>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</si>
  <si>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</si>
  <si>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</si>
  <si>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</si>
  <si>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</si>
  <si>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</si>
  <si>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</si>
  <si>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</si>
  <si>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</si>
  <si>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</si>
  <si>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</si>
  <si>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</si>
  <si>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</si>
  <si>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</si>
  <si>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</si>
  <si>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</si>
  <si>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</si>
  <si>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</si>
  <si>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</si>
  <si>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</si>
  <si>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</si>
  <si>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</si>
  <si>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</si>
  <si>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</si>
  <si>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</si>
  <si>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</si>
  <si>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</si>
  <si>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</si>
  <si>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</si>
  <si>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</si>
  <si>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</si>
  <si>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</si>
  <si>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</si>
  <si>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</si>
  <si>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</si>
  <si>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</si>
  <si>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</si>
  <si>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</si>
  <si>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</si>
  <si>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</si>
  <si>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</si>
  <si>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</si>
  <si>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</si>
  <si>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</si>
  <si>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</si>
  <si>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</si>
  <si>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</si>
  <si>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</si>
  <si>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</si>
  <si>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</si>
  <si>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</si>
  <si>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</si>
  <si>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</si>
  <si>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</si>
  <si>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</si>
  <si>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</si>
  <si>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</si>
  <si>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</si>
  <si>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</si>
  <si>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</si>
  <si>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</si>
  <si>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</si>
  <si>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</si>
  <si>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</si>
  <si>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</si>
  <si>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</si>
  <si>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</si>
  <si>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</si>
  <si>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</si>
  <si>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</si>
  <si>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</si>
  <si>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</si>
  <si>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</si>
  <si>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</si>
  <si>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</si>
  <si>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</si>
  <si>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</si>
  <si>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</si>
  <si>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</si>
  <si>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</si>
  <si>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</si>
  <si>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</si>
  <si>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</si>
  <si>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</si>
  <si>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</si>
  <si>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</si>
  <si>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</si>
  <si>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</si>
  <si>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</si>
  <si>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</si>
  <si>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</si>
  <si>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</si>
  <si>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</si>
  <si>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</si>
  <si>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</si>
  <si>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</si>
  <si>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</si>
  <si>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</si>
  <si>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</si>
  <si>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</si>
  <si>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</si>
  <si>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</si>
  <si>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</si>
  <si>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</si>
  <si>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</si>
  <si>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</si>
  <si>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</si>
  <si>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</si>
  <si>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</si>
  <si>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</si>
  <si>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</si>
  <si>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</si>
  <si>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</si>
  <si>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</si>
  <si>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</si>
  <si>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</si>
  <si>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</si>
  <si>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</si>
  <si>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</si>
  <si>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</si>
  <si>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</si>
  <si>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</si>
  <si>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</si>
  <si>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</si>
  <si>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</si>
  <si>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</si>
  <si>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</si>
  <si>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</si>
  <si>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</si>
  <si>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</si>
  <si>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</si>
  <si>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</si>
  <si>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</si>
  <si>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</si>
  <si>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</si>
  <si>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</si>
  <si>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</si>
  <si>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</si>
  <si>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</si>
  <si>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</si>
  <si>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</si>
  <si>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</si>
  <si>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</si>
  <si>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</si>
  <si>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</si>
  <si>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</si>
  <si>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</si>
  <si>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</si>
  <si>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</si>
  <si>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</si>
  <si>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</si>
  <si>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</si>
  <si>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</si>
  <si>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</si>
  <si>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</si>
  <si>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</si>
  <si>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</si>
  <si>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</si>
  <si>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</si>
  <si>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</si>
  <si>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</si>
  <si>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</si>
  <si>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</si>
  <si>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</si>
  <si>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</si>
  <si>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</si>
  <si>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</si>
  <si>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</si>
  <si>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</si>
  <si>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</si>
  <si>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</si>
  <si>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</si>
  <si>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</si>
  <si>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</si>
  <si>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</si>
  <si>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</si>
  <si>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</si>
  <si>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</si>
  <si>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</si>
  <si>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</si>
  <si>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</si>
  <si>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</si>
  <si>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</si>
  <si>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</si>
  <si>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</si>
  <si>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</si>
  <si>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</si>
  <si>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</si>
  <si>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</si>
  <si>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</si>
  <si>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</si>
  <si>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</si>
  <si>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</si>
  <si>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</si>
  <si>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</si>
  <si>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</si>
  <si>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</si>
  <si>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</si>
  <si>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</si>
  <si>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</si>
  <si>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</si>
  <si>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</si>
  <si>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</si>
  <si>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</si>
  <si>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</si>
  <si>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</si>
  <si>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</si>
  <si>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</si>
  <si>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</si>
  <si>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</si>
  <si>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</si>
  <si>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</si>
  <si>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</si>
  <si>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</si>
  <si>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</si>
  <si>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</si>
  <si>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</si>
  <si>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</si>
  <si>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</si>
  <si>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</si>
  <si>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</si>
  <si>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</si>
  <si>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</si>
  <si>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</si>
  <si>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</si>
  <si>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</si>
  <si>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</si>
  <si>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</si>
  <si>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</si>
  <si>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</si>
  <si>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</si>
  <si>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</si>
  <si>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</si>
  <si>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</si>
  <si>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</si>
  <si>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</si>
  <si>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</si>
  <si>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</si>
  <si>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</si>
  <si>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</si>
  <si>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</si>
  <si>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</si>
  <si>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</si>
  <si>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</si>
  <si>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</si>
  <si>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</si>
  <si>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</si>
  <si>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</si>
  <si>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</si>
  <si>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</si>
  <si>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</si>
  <si>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</si>
  <si>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</si>
  <si>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</si>
  <si>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</si>
  <si>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</si>
  <si>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</si>
  <si>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</si>
  <si>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</si>
  <si>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</si>
  <si>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</si>
  <si>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</si>
  <si>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</si>
  <si>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</si>
  <si>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</si>
  <si>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</si>
  <si>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</si>
  <si>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</si>
  <si>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</si>
  <si>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</si>
  <si>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</si>
  <si>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</si>
  <si>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</si>
  <si>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</si>
  <si>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</si>
  <si>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</si>
  <si>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</si>
  <si>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</si>
  <si>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</si>
  <si>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</si>
  <si>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</si>
  <si>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</si>
  <si>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</si>
  <si>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</si>
  <si>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</si>
  <si>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</si>
  <si>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</si>
  <si>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</si>
  <si>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</si>
  <si>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</si>
  <si>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</si>
  <si>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</si>
  <si>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</si>
  <si>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</si>
  <si>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</si>
  <si>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</si>
  <si>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</si>
  <si>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</si>
  <si>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</si>
  <si>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</si>
  <si>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</si>
  <si>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</si>
  <si>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</si>
  <si>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</si>
  <si>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</si>
  <si>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</si>
  <si>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</si>
  <si>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</si>
  <si>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</si>
  <si>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</si>
  <si>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</si>
  <si>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</si>
  <si>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</si>
  <si>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</si>
  <si>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</si>
  <si>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</si>
  <si>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</si>
  <si>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</si>
  <si>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</si>
  <si>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</si>
  <si>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</si>
  <si>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</si>
  <si>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</si>
  <si>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</si>
  <si>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</si>
  <si>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</si>
  <si>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</si>
  <si>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</si>
  <si>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</si>
  <si>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</si>
  <si>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</si>
  <si>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</si>
  <si>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</si>
  <si>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</si>
  <si>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</si>
  <si>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</si>
  <si>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</si>
  <si>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</si>
  <si>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</si>
  <si>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</si>
  <si>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</si>
  <si>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</si>
  <si>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</si>
  <si>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</si>
  <si>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</si>
  <si>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</si>
  <si>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</si>
  <si>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</si>
  <si>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</si>
  <si>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</si>
  <si>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</si>
  <si>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</si>
  <si>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</si>
  <si>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</si>
  <si>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</si>
  <si>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</si>
  <si>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</si>
  <si>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</si>
  <si>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</si>
  <si>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</si>
  <si>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</si>
  <si>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</si>
  <si>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</si>
  <si>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</si>
  <si>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</si>
  <si>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</si>
  <si>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</si>
  <si>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</si>
  <si>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</si>
  <si>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</si>
  <si>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</si>
  <si>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</si>
  <si>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</si>
  <si>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</si>
  <si>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</si>
  <si>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</si>
  <si>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</si>
  <si>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</si>
  <si>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</si>
  <si>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</si>
  <si>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</si>
  <si>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</si>
  <si>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</si>
  <si>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</si>
  <si>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</si>
  <si>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</si>
  <si>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</si>
  <si>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</si>
  <si>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</si>
  <si>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</si>
  <si>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</si>
  <si>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</si>
  <si>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</si>
  <si>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</si>
  <si>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</si>
  <si>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</si>
  <si>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</si>
  <si>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</si>
  <si>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</si>
  <si>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</si>
  <si>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</si>
  <si>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</si>
  <si>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</si>
  <si>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</si>
  <si>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</si>
  <si>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</si>
  <si>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</si>
  <si>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</si>
  <si>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</si>
  <si>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</si>
  <si>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</si>
  <si>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</si>
  <si>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</si>
  <si>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</si>
  <si>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</si>
  <si>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</si>
  <si>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</si>
  <si>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</si>
  <si>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</si>
  <si>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</si>
  <si>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</si>
  <si>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</si>
  <si>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</si>
  <si>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</si>
  <si>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</si>
  <si>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</si>
  <si>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</si>
  <si>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</si>
  <si>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</si>
  <si>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</si>
  <si>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</si>
  <si>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</si>
  <si>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</si>
  <si>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</si>
  <si>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</si>
  <si>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</si>
  <si>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</si>
  <si>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</si>
  <si>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</si>
  <si>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</si>
  <si>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</si>
  <si>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</si>
  <si>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</si>
  <si>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</si>
  <si>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</si>
  <si>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</si>
  <si>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</si>
  <si>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</si>
  <si>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</si>
  <si>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</si>
  <si>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</si>
  <si>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</si>
  <si>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</si>
  <si>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</si>
  <si>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</si>
  <si>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</si>
  <si>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</si>
  <si>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</si>
  <si>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</si>
  <si>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</si>
  <si>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</si>
  <si>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</si>
  <si>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</si>
  <si>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</si>
  <si>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</si>
  <si>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</si>
  <si>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</si>
  <si>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</si>
  <si>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</si>
  <si>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</si>
  <si>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</si>
  <si>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</si>
  <si>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</si>
  <si>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</si>
  <si>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</si>
  <si>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</si>
  <si>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</si>
  <si>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</si>
  <si>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</si>
  <si>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</si>
  <si>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</si>
  <si>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</si>
  <si>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</si>
  <si>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</si>
  <si>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</si>
  <si>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</si>
  <si>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</si>
  <si>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</si>
  <si>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</si>
  <si>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</si>
  <si>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</si>
  <si>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</si>
  <si>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</si>
  <si>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</si>
  <si>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</si>
  <si>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</si>
  <si>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</si>
  <si>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</si>
  <si>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</si>
  <si>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</si>
  <si>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</si>
  <si>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</si>
  <si>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</si>
  <si>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</si>
  <si>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</si>
  <si>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</si>
  <si>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</si>
  <si>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</si>
  <si>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</si>
  <si>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</si>
  <si>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</si>
  <si>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</si>
  <si>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</si>
  <si>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</si>
  <si>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</si>
  <si>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</si>
  <si>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</si>
  <si>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</si>
  <si>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</si>
  <si>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</si>
  <si>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</si>
  <si>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</si>
  <si>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</si>
  <si>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</si>
  <si>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</si>
  <si>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</si>
  <si>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</si>
  <si>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</si>
  <si>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</si>
  <si>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</si>
  <si>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</si>
  <si>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</si>
  <si>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</si>
  <si>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</si>
  <si>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</si>
  <si>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</si>
  <si>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</si>
  <si>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</si>
  <si>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</si>
  <si>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</si>
  <si>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</si>
  <si>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</si>
  <si>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</si>
  <si>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</si>
  <si>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</si>
  <si>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</si>
  <si>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</si>
  <si>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</si>
  <si>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</si>
  <si>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</si>
  <si>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</si>
  <si>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</si>
  <si>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</si>
  <si>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</si>
  <si>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</si>
  <si>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</si>
  <si>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</si>
  <si>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</si>
  <si>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</si>
  <si>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</si>
  <si>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</si>
  <si>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</si>
  <si>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</si>
  <si>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</si>
  <si>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</si>
  <si>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</si>
  <si>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</si>
  <si>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</si>
  <si>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</si>
  <si>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</si>
  <si>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</si>
  <si>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</si>
  <si>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</si>
  <si>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</si>
  <si>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</si>
  <si>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</si>
  <si>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</si>
  <si>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</si>
  <si>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</si>
  <si>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</si>
  <si>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</si>
  <si>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</si>
  <si>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</si>
  <si>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</si>
  <si>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</si>
  <si>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</si>
  <si>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</si>
  <si>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</si>
  <si>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</si>
  <si>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</si>
  <si>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</si>
  <si>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</si>
  <si>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</si>
  <si>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</si>
  <si>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</si>
  <si>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</si>
  <si>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</si>
  <si>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</si>
  <si>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</si>
  <si>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</si>
  <si>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</si>
  <si>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</si>
  <si>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</si>
  <si>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</si>
  <si>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</si>
  <si>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</si>
  <si>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</si>
  <si>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</si>
  <si>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</si>
  <si>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</si>
  <si>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</si>
  <si>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</si>
  <si>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</si>
  <si>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</si>
  <si>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</si>
  <si>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</si>
  <si>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</si>
  <si>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</si>
  <si>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</si>
  <si>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</si>
  <si>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</si>
  <si>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</si>
  <si>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</si>
  <si>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</si>
  <si>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</si>
  <si>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</si>
  <si>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</si>
  <si>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</si>
  <si>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</si>
  <si>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</si>
  <si>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</si>
  <si>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</si>
  <si>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</si>
  <si>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</si>
  <si>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</si>
  <si>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</si>
  <si>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</si>
  <si>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</si>
  <si>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</si>
  <si>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</si>
  <si>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</si>
  <si>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</si>
  <si>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</si>
  <si>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</si>
  <si>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</si>
  <si>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</si>
  <si>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</si>
  <si>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</si>
  <si>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</si>
  <si>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</si>
  <si>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</si>
  <si>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</si>
  <si>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</si>
  <si>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</si>
  <si>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</si>
  <si>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</si>
  <si>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</si>
  <si>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</si>
  <si>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</si>
  <si>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</si>
  <si>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</si>
  <si>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</si>
  <si>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</si>
  <si>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</si>
  <si>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</si>
  <si>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</si>
  <si>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</si>
  <si>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</si>
  <si>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</si>
  <si>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</si>
  <si>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</si>
  <si>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</si>
  <si>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</si>
  <si>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</si>
  <si>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</si>
  <si>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</si>
  <si>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</si>
  <si>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</si>
  <si>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</si>
  <si>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</si>
  <si>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</si>
  <si>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</si>
  <si>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</si>
  <si>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</si>
  <si>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</si>
  <si>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</si>
  <si>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</si>
  <si>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</si>
  <si>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</si>
  <si>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</si>
  <si>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</si>
  <si>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</si>
  <si>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</si>
  <si>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</si>
  <si>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</si>
  <si>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</si>
  <si>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</si>
  <si>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</si>
  <si>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</si>
  <si>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</si>
  <si>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</si>
  <si>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</si>
  <si>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</si>
  <si>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</si>
  <si>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</si>
  <si>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</si>
  <si>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</si>
  <si>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</si>
  <si>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</si>
  <si>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</si>
  <si>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</si>
  <si>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</si>
  <si>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</si>
  <si>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</si>
  <si>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</si>
  <si>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</si>
  <si>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</si>
  <si>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</si>
  <si>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</si>
  <si>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</si>
  <si>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</si>
  <si>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</si>
  <si>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</si>
  <si>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</si>
  <si>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</si>
  <si>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</si>
  <si>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</si>
  <si>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</si>
  <si>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</si>
  <si>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</si>
  <si>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</si>
  <si>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</si>
  <si>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</si>
  <si>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</si>
  <si>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</si>
  <si>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</si>
  <si>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</si>
  <si>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</si>
  <si>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</si>
  <si>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</si>
  <si>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</si>
  <si>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</si>
  <si>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</si>
  <si>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</si>
  <si>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</si>
  <si>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</si>
  <si>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</si>
  <si>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</si>
  <si>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</si>
  <si>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</si>
  <si>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</si>
  <si>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</si>
  <si>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</si>
  <si>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</si>
  <si>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</si>
  <si>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</si>
  <si>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</si>
  <si>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</si>
  <si>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</si>
  <si>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</si>
  <si>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</si>
  <si>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</si>
  <si>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</si>
  <si>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</si>
  <si>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</si>
  <si>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</si>
  <si>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</si>
  <si>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</si>
  <si>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</si>
  <si>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</si>
  <si>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</si>
  <si>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</si>
  <si>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</si>
  <si>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</si>
  <si>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</si>
  <si>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</si>
  <si>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</si>
  <si>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</si>
  <si>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</si>
  <si>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</si>
  <si>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</si>
  <si>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</si>
  <si>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</si>
  <si>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</si>
  <si>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</si>
  <si>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</si>
  <si>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</si>
  <si>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</si>
  <si>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</si>
  <si>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</si>
  <si>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</si>
  <si>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</si>
  <si>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</si>
  <si>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</si>
  <si>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</si>
  <si>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</si>
  <si>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</si>
  <si>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</si>
  <si>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</si>
  <si>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</si>
  <si>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</si>
  <si>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</si>
  <si>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</si>
  <si>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</si>
  <si>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</si>
  <si>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</si>
  <si>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</si>
  <si>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</si>
  <si>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</si>
  <si>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</si>
  <si>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</si>
  <si>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</si>
  <si>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</si>
  <si>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</si>
  <si>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</si>
  <si>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</si>
  <si>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</si>
  <si>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</si>
  <si>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</si>
  <si>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</si>
  <si>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</si>
  <si>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</si>
  <si>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</si>
  <si>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</si>
  <si>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</si>
  <si>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</si>
  <si>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</si>
  <si>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</si>
  <si>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</si>
  <si>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</si>
  <si>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</si>
  <si>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</si>
  <si>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</si>
  <si>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</si>
  <si>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</si>
  <si>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</si>
  <si>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</si>
  <si>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</si>
  <si>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</si>
  <si>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</si>
  <si>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</si>
  <si>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</si>
  <si>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</si>
  <si>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</si>
  <si>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</si>
  <si>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</si>
  <si>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</si>
  <si>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</si>
  <si>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</si>
  <si>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</si>
  <si>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</si>
  <si>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</si>
  <si>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</si>
  <si>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</si>
  <si>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</si>
  <si>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</si>
  <si>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</si>
  <si>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</si>
  <si>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</si>
  <si>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</si>
  <si>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</si>
  <si>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</si>
  <si>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</si>
  <si>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</si>
  <si>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</si>
  <si>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</si>
  <si>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</si>
  <si>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</si>
  <si>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</si>
  <si>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</si>
  <si>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</si>
  <si>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</si>
  <si>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</si>
  <si>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</si>
  <si>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</si>
  <si>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</si>
  <si>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</si>
  <si>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</si>
  <si>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</si>
  <si>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</si>
  <si>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</si>
  <si>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</si>
  <si>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</si>
  <si>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</si>
  <si>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</si>
  <si>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</si>
  <si>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</si>
  <si>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</si>
  <si>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</si>
  <si>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</si>
  <si>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</si>
  <si>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</si>
  <si>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</si>
  <si>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</si>
  <si>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</si>
  <si>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</si>
  <si>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</si>
  <si>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</si>
  <si>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</si>
  <si>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</si>
  <si>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</si>
  <si>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</si>
  <si>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</si>
  <si>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</si>
  <si>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</si>
  <si>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</si>
  <si>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</si>
  <si>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</si>
  <si>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</si>
  <si>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</si>
  <si>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</si>
  <si>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</si>
  <si>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</si>
  <si>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</si>
  <si>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</si>
  <si>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</si>
  <si>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</si>
  <si>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</si>
  <si>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</si>
  <si>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</si>
  <si>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</si>
  <si>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</si>
  <si>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</si>
  <si>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</si>
  <si>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</si>
  <si>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</si>
  <si>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</si>
  <si>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</si>
  <si>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</si>
  <si>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</si>
  <si>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</si>
  <si>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</si>
  <si>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</si>
  <si>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</si>
  <si>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</si>
  <si>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</si>
  <si>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</si>
  <si>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</si>
  <si>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</si>
  <si>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</si>
  <si>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</si>
  <si>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</si>
  <si>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</si>
  <si>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</si>
  <si>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</si>
  <si>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</si>
  <si>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</si>
  <si>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</si>
  <si>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</si>
  <si>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</si>
  <si>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</si>
  <si>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</si>
  <si>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</si>
  <si>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</si>
  <si>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</si>
  <si>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</si>
  <si>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</si>
  <si>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</si>
  <si>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</si>
  <si>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</si>
  <si>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</si>
  <si>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</si>
  <si>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</si>
  <si>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</si>
  <si>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</si>
  <si>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</si>
  <si>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</si>
  <si>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</si>
  <si>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</si>
  <si>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</si>
  <si>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</si>
  <si>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</si>
  <si>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</si>
  <si>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</si>
  <si>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</si>
  <si>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</si>
  <si>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</si>
  <si>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</si>
  <si>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</si>
  <si>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</si>
  <si>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</si>
  <si>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</si>
  <si>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</si>
  <si>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</si>
  <si>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</si>
  <si>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</si>
  <si>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</si>
  <si>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</si>
  <si>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</si>
  <si>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</si>
  <si>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</si>
  <si>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</si>
  <si>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</si>
  <si>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</si>
  <si>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</si>
  <si>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</si>
  <si>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</si>
  <si>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</si>
  <si>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</si>
  <si>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</si>
  <si>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</si>
  <si>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</si>
  <si>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</si>
  <si>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</si>
  <si>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</si>
  <si>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</si>
  <si>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</si>
  <si>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</si>
  <si>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</si>
  <si>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</si>
  <si>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</si>
  <si>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</si>
  <si>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</si>
  <si>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</si>
  <si>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</si>
  <si>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</si>
  <si>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</si>
  <si>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</si>
  <si>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</si>
  <si>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</si>
  <si>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</si>
  <si>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</si>
  <si>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</si>
  <si>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</si>
  <si>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</si>
  <si>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</si>
  <si>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</si>
  <si>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</si>
  <si>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</si>
  <si>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</si>
  <si>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</si>
  <si>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</si>
  <si>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</si>
  <si>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</si>
  <si>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</si>
  <si>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</si>
  <si>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</si>
  <si>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</si>
  <si>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</si>
  <si>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</si>
  <si>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</si>
  <si>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</si>
  <si>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</si>
  <si>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</si>
  <si>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</si>
  <si>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</si>
  <si>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</si>
  <si>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</si>
  <si>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</si>
  <si>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</si>
  <si>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</si>
  <si>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</si>
  <si>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</si>
  <si>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</si>
  <si>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</si>
  <si>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</si>
  <si>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</si>
  <si>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</si>
  <si>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</si>
  <si>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</si>
  <si>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</si>
  <si>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</si>
  <si>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</si>
  <si>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</si>
  <si>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</si>
  <si>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</si>
  <si>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</si>
  <si>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</si>
  <si>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</si>
  <si>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</si>
  <si>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</si>
  <si>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</si>
  <si>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</si>
  <si>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</si>
  <si>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</si>
  <si>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</si>
  <si>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</si>
  <si>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</si>
  <si>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</si>
  <si>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</si>
  <si>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</si>
  <si>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</si>
  <si>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</si>
  <si>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</si>
  <si>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</si>
  <si>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</si>
  <si>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</si>
  <si>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</si>
  <si>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</si>
  <si>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</si>
  <si>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</si>
  <si>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</si>
  <si>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</si>
  <si>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</si>
  <si>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</si>
  <si>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</si>
  <si>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</si>
  <si>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</si>
  <si>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</si>
  <si>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</si>
  <si>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</si>
  <si>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</si>
  <si>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</si>
  <si>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</si>
  <si>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</si>
  <si>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</si>
  <si>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</si>
  <si>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</si>
  <si>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</si>
  <si>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</si>
  <si>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</si>
  <si>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</si>
  <si>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</si>
  <si>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</si>
  <si>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</si>
  <si>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</si>
  <si>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</si>
  <si>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</si>
  <si>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</si>
  <si>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</si>
  <si>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</si>
  <si>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</si>
  <si>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</si>
  <si>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</si>
  <si>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</si>
  <si>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</si>
  <si>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</si>
  <si>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</si>
  <si>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</si>
  <si>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</si>
  <si>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</si>
  <si>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</si>
  <si>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</si>
  <si>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</si>
  <si>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</si>
  <si>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</si>
  <si>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</si>
  <si>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</si>
  <si>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</si>
  <si>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</si>
  <si>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</si>
  <si>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</si>
  <si>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</si>
  <si>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</si>
  <si>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</si>
  <si>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</si>
  <si>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</si>
  <si>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</si>
  <si>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</si>
  <si>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</si>
  <si>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</si>
  <si>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</si>
  <si>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</si>
  <si>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</si>
  <si>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</si>
  <si>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</si>
  <si>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</si>
  <si>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</si>
  <si>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</si>
  <si>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</si>
  <si>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</si>
  <si>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</si>
  <si>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</si>
  <si>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</si>
  <si>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</si>
  <si>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</si>
  <si>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</si>
  <si>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</si>
  <si>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</si>
  <si>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</si>
  <si>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</si>
  <si>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</si>
  <si>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</si>
  <si>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</si>
  <si>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</si>
  <si>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</si>
  <si>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</si>
  <si>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</si>
  <si>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</si>
  <si>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</si>
  <si>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</si>
  <si>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</si>
  <si>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</si>
  <si>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</si>
  <si>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</si>
  <si>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</si>
  <si>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</si>
  <si>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</si>
  <si>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</si>
  <si>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</si>
  <si>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</si>
  <si>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</si>
  <si>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</si>
  <si>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</si>
  <si>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</si>
  <si>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</si>
  <si>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</si>
  <si>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</si>
  <si>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</si>
  <si>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</si>
  <si>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</si>
  <si>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</si>
  <si>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</si>
  <si>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</si>
  <si>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</si>
  <si>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</si>
  <si>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</si>
  <si>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</si>
  <si>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</si>
  <si>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</si>
  <si>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</si>
  <si>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</si>
  <si>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</si>
  <si>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</si>
  <si>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</si>
  <si>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</si>
  <si>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</si>
  <si>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</si>
  <si>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</si>
  <si>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</si>
  <si>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</si>
  <si>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</si>
  <si>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</si>
  <si>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</si>
  <si>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</si>
  <si>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</si>
  <si>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</si>
  <si>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</si>
  <si>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</si>
  <si>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</si>
  <si>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</si>
  <si>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</si>
  <si>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</si>
  <si>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</si>
  <si>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</si>
  <si>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</si>
  <si>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</si>
  <si>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</si>
  <si>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</si>
  <si>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</si>
  <si>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</si>
  <si>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</si>
  <si>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</si>
  <si>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</si>
  <si>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</si>
  <si>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</si>
  <si>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</si>
  <si>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</si>
  <si>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</si>
  <si>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</si>
  <si>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</si>
  <si>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</si>
  <si>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</si>
  <si>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</si>
  <si>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</si>
  <si>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</si>
  <si>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</si>
  <si>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</si>
  <si>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</si>
  <si>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</si>
  <si>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</si>
  <si>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</si>
  <si>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</si>
  <si>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</si>
  <si>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</si>
  <si>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</si>
  <si>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</si>
  <si>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</si>
  <si>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</si>
  <si>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</si>
  <si>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</si>
  <si>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</si>
  <si>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</si>
  <si>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</si>
  <si>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</si>
  <si>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</si>
  <si>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</si>
  <si>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</si>
  <si>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</si>
  <si>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</si>
  <si>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</si>
  <si>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</si>
  <si>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</si>
  <si>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</si>
  <si>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</si>
  <si>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</si>
  <si>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</si>
  <si>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</si>
  <si>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</si>
  <si>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</si>
  <si>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</si>
  <si>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</si>
  <si>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</si>
  <si>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</si>
  <si>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</si>
  <si>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</si>
  <si>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</si>
  <si>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</si>
  <si>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</si>
  <si>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</si>
  <si>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</si>
  <si>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</si>
  <si>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</si>
  <si>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</si>
  <si>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</si>
  <si>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</si>
  <si>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</si>
  <si>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</si>
  <si>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</si>
  <si>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</si>
  <si>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</si>
  <si>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</si>
  <si>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</si>
  <si>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</si>
  <si>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</si>
  <si>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</si>
  <si>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</si>
  <si>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</si>
  <si>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</si>
  <si>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</si>
  <si>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</si>
  <si>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</si>
  <si>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</si>
  <si>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</si>
  <si>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</si>
  <si>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</si>
  <si>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</si>
  <si>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</si>
  <si>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</si>
  <si>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</si>
  <si>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</si>
  <si>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</si>
  <si>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</si>
  <si>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</si>
  <si>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</si>
  <si>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</si>
  <si>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</si>
  <si>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</si>
  <si>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</si>
  <si>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</si>
  <si>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</si>
  <si>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</si>
  <si>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</si>
  <si>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</si>
  <si>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</si>
  <si>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</si>
  <si>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</si>
  <si>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</si>
  <si>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</si>
  <si>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</si>
  <si>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</si>
  <si>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</si>
  <si>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</si>
  <si>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</si>
  <si>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</si>
  <si>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</si>
  <si>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</si>
  <si>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</si>
  <si>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</si>
  <si>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</si>
  <si>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</si>
  <si>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</si>
  <si>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</si>
  <si>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</si>
  <si>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</si>
  <si>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</si>
  <si>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</si>
  <si>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</si>
  <si>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</si>
  <si>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</si>
  <si>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</si>
  <si>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</si>
  <si>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</si>
  <si>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</si>
  <si>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</si>
  <si>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</si>
  <si>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</si>
  <si>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</si>
  <si>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</si>
  <si>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</si>
  <si>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</si>
  <si>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</si>
  <si>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</si>
  <si>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</si>
  <si>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</si>
  <si>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</si>
  <si>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</si>
  <si>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</si>
  <si>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</si>
  <si>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</si>
  <si>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</si>
  <si>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</si>
  <si>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</si>
  <si>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</si>
  <si>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</si>
  <si>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</si>
  <si>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</si>
  <si>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</si>
  <si>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</si>
  <si>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</si>
  <si>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</si>
  <si>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</si>
  <si>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</si>
  <si>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</si>
  <si>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</si>
  <si>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</si>
  <si>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</si>
  <si>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</si>
  <si>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</si>
  <si>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</si>
  <si>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</si>
  <si>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</si>
  <si>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</si>
  <si>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</si>
  <si>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</si>
  <si>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</si>
  <si>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</si>
  <si>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</si>
  <si>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</si>
  <si>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</si>
  <si>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</si>
  <si>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</si>
  <si>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</si>
  <si>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</si>
  <si>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</si>
  <si>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</si>
  <si>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</si>
  <si>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</si>
  <si>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</si>
  <si>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</si>
  <si>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</si>
  <si>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</si>
  <si>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</si>
  <si>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</si>
  <si>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</si>
  <si>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</si>
  <si>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</si>
  <si>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</si>
  <si>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</si>
  <si>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</si>
  <si>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</si>
  <si>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</si>
  <si>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</si>
  <si>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</si>
  <si>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</si>
  <si>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</si>
  <si>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</si>
  <si>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</si>
  <si>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</si>
  <si>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</si>
  <si>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</si>
  <si>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</si>
  <si>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</si>
  <si>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</si>
  <si>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</si>
  <si>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</si>
  <si>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</si>
  <si>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</si>
  <si>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</si>
  <si>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</si>
  <si>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</si>
  <si>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</si>
  <si>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</si>
  <si>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</si>
  <si>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</si>
  <si>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</si>
  <si>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</si>
  <si>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</si>
  <si>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</si>
  <si>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</si>
  <si>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</si>
  <si>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</si>
  <si>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</si>
  <si>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</si>
  <si>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</si>
  <si>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</si>
  <si>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</si>
  <si>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</si>
  <si>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</si>
  <si>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</si>
  <si>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</si>
  <si>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</si>
  <si>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</si>
  <si>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</si>
  <si>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</si>
  <si>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</si>
  <si>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</si>
  <si>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</si>
  <si>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</si>
  <si>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</si>
  <si>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</si>
  <si>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</si>
  <si>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</si>
  <si>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</si>
  <si>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</si>
  <si>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</si>
  <si>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</si>
  <si>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</si>
  <si>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</si>
  <si>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</si>
  <si>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</si>
  <si>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</si>
  <si>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</si>
  <si>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</si>
  <si>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</si>
  <si>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</si>
  <si>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</si>
  <si>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</si>
  <si>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</si>
  <si>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</si>
  <si>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</si>
  <si>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</si>
  <si>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</si>
  <si>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</si>
  <si>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</si>
  <si>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</si>
  <si>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</si>
  <si>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</si>
  <si>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</si>
  <si>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</si>
  <si>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</si>
  <si>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</si>
  <si>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</si>
  <si>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</si>
  <si>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</si>
  <si>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</si>
  <si>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</si>
  <si>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</si>
  <si>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</si>
  <si>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</si>
  <si>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</si>
  <si>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</si>
  <si>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</si>
  <si>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</si>
  <si>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</si>
  <si>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</si>
  <si>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</si>
  <si>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</si>
  <si>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</si>
  <si>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</si>
  <si>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</si>
  <si>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</si>
  <si>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</si>
  <si>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</si>
  <si>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</si>
  <si>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</si>
  <si>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</si>
  <si>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</si>
  <si>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</si>
  <si>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</si>
  <si>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</si>
  <si>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</si>
  <si>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</si>
  <si>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</si>
  <si>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</si>
  <si>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</si>
  <si>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</si>
  <si>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</si>
  <si>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</si>
  <si>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</si>
  <si>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</si>
  <si>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</si>
  <si>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</si>
  <si>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</si>
  <si>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</si>
  <si>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</si>
  <si>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</si>
  <si>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</si>
  <si>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</si>
  <si>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</si>
  <si>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</si>
  <si>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</si>
  <si>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</si>
  <si>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</si>
  <si>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</si>
  <si>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</si>
  <si>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</si>
  <si>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</si>
  <si>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</si>
  <si>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</si>
  <si>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</si>
  <si>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</si>
  <si>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</si>
  <si>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</si>
  <si>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</si>
  <si>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</si>
  <si>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</si>
  <si>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</si>
  <si>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</si>
  <si>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</si>
  <si>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</si>
  <si>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</si>
  <si>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</si>
  <si>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</si>
  <si>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</si>
  <si>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</si>
  <si>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</si>
  <si>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</si>
  <si>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</si>
  <si>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</si>
  <si>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</si>
  <si>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</si>
  <si>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</si>
  <si>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</si>
  <si>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</si>
  <si>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</si>
  <si>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</si>
  <si>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</si>
  <si>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</si>
  <si>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</si>
  <si>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</si>
  <si>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</si>
  <si>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</si>
  <si>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</si>
  <si>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</si>
  <si>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</si>
  <si>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</si>
  <si>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</si>
  <si>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</si>
  <si>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</si>
  <si>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</si>
  <si>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</si>
  <si>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</si>
  <si>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</si>
  <si>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</si>
  <si>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</si>
  <si>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</si>
  <si>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</si>
  <si>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</si>
  <si>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</si>
  <si>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</si>
  <si>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</si>
  <si>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</si>
  <si>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</si>
  <si>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</si>
  <si>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</si>
  <si>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</si>
  <si>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</si>
  <si>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</si>
  <si>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</si>
  <si>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</si>
  <si>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</si>
  <si>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</si>
  <si>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</si>
  <si>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</si>
  <si>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</si>
  <si>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</si>
  <si>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</si>
  <si>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</si>
  <si>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</si>
  <si>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</si>
  <si>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</si>
  <si>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</si>
  <si>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</si>
  <si>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</si>
  <si>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</si>
  <si>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</si>
  <si>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</si>
  <si>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</si>
  <si>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</si>
  <si>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</si>
  <si>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</si>
  <si>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</si>
  <si>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</si>
  <si>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</si>
  <si>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</si>
  <si>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</si>
  <si>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</si>
  <si>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</si>
  <si>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</si>
  <si>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</si>
  <si>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</si>
  <si>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</si>
  <si>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</si>
  <si>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</si>
  <si>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</si>
  <si>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</si>
  <si>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</si>
  <si>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</si>
  <si>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</si>
  <si>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</si>
  <si>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</si>
  <si>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</si>
  <si>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</si>
  <si>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</si>
  <si>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</si>
  <si>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</si>
  <si>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</si>
  <si>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</si>
  <si>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</si>
  <si>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</si>
  <si>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</si>
  <si>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</si>
  <si>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</si>
  <si>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</si>
  <si>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</si>
  <si>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</si>
  <si>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</si>
  <si>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</si>
  <si>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</si>
  <si>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</si>
  <si>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</si>
  <si>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</si>
  <si>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</si>
  <si>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</si>
  <si>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</si>
  <si>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</si>
  <si>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</si>
  <si>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</si>
  <si>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</si>
  <si>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</si>
  <si>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</si>
  <si>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</si>
  <si>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</si>
  <si>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</si>
  <si>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</si>
  <si>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</si>
  <si>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</si>
  <si>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</si>
  <si>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</si>
  <si>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</si>
  <si>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</si>
  <si>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</si>
  <si>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</si>
  <si>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</si>
  <si>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</si>
  <si>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</si>
  <si>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</si>
  <si>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</si>
  <si>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</si>
  <si>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</si>
  <si>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</si>
  <si>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</si>
  <si>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</si>
  <si>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</si>
  <si>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</si>
  <si>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</si>
  <si>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</si>
  <si>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</si>
  <si>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</si>
  <si>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</si>
  <si>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</si>
  <si>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</si>
  <si>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</si>
  <si>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</si>
  <si>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</si>
  <si>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</si>
  <si>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</si>
  <si>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</si>
  <si>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</si>
  <si>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</si>
  <si>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</si>
  <si>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</si>
  <si>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</si>
  <si>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</si>
  <si>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</si>
  <si>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</si>
  <si>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</si>
  <si>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</si>
  <si>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</si>
  <si>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</si>
  <si>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</si>
  <si>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</si>
  <si>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</si>
  <si>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</si>
  <si>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</si>
  <si>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</si>
  <si>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</si>
  <si>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</si>
  <si>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</si>
  <si>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</si>
  <si>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</si>
  <si>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</si>
  <si>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</si>
  <si>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</si>
  <si>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</si>
  <si>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</si>
  <si>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</si>
  <si>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</si>
  <si>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</si>
  <si>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</si>
  <si>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</si>
  <si>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</si>
  <si>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</si>
  <si>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</si>
  <si>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</si>
  <si>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</si>
  <si>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</si>
  <si>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</si>
  <si>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</si>
  <si>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</si>
  <si>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</si>
  <si>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</si>
  <si>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</si>
  <si>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</si>
  <si>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</si>
  <si>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</si>
  <si>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</si>
  <si>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</si>
  <si>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</si>
  <si>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</si>
  <si>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</si>
  <si>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</si>
  <si>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</si>
  <si>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</si>
  <si>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</si>
  <si>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</si>
  <si>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</si>
  <si>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</si>
  <si>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</si>
  <si>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</si>
  <si>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</si>
  <si>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</si>
  <si>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</si>
  <si>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</si>
  <si>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</si>
  <si>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</si>
  <si>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</si>
  <si>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</si>
  <si>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</si>
  <si>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</si>
  <si>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</si>
  <si>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</si>
  <si>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</si>
  <si>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</si>
  <si>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</si>
  <si>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</si>
  <si>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</si>
  <si>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</si>
  <si>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</si>
  <si>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</si>
  <si>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</si>
  <si>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</si>
  <si>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</si>
  <si>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</si>
  <si>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</si>
  <si>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</si>
  <si>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</si>
  <si>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</si>
  <si>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</si>
  <si>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</si>
  <si>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</si>
  <si>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</si>
  <si>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</si>
  <si>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</si>
  <si>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</si>
  <si>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</si>
  <si>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</si>
  <si>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</si>
  <si>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</si>
  <si>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</si>
  <si>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</si>
  <si>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</si>
  <si>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</si>
  <si>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</si>
  <si>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</si>
  <si>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</si>
  <si>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</si>
  <si>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</si>
  <si>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</si>
  <si>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</si>
  <si>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</si>
  <si>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</si>
  <si>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</si>
  <si>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</si>
  <si>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</si>
  <si>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</si>
  <si>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</si>
  <si>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</si>
  <si>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</si>
  <si>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</si>
  <si>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</si>
  <si>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</si>
  <si>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</si>
  <si>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</si>
  <si>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</si>
  <si>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</si>
  <si>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</si>
  <si>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</si>
  <si>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</si>
  <si>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</si>
  <si>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</si>
  <si>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</si>
  <si>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</si>
  <si>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</si>
  <si>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</si>
  <si>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</si>
  <si>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</si>
  <si>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</si>
  <si>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</si>
  <si>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</si>
  <si>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</si>
  <si>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</si>
  <si>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</si>
  <si>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</si>
  <si>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</si>
  <si>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</si>
  <si>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</si>
  <si>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</si>
  <si>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</si>
  <si>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</si>
  <si>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</si>
  <si>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</si>
  <si>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</si>
  <si>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</si>
  <si>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</si>
  <si>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</si>
  <si>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</si>
  <si>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</si>
  <si>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</si>
  <si>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</si>
  <si>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</si>
  <si>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</si>
  <si>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</si>
  <si>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</si>
  <si>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</si>
  <si>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</si>
  <si>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</si>
  <si>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</si>
  <si>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</si>
  <si>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</si>
  <si>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</si>
  <si>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</si>
  <si>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</si>
  <si>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</si>
  <si>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</si>
  <si>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</si>
  <si>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</si>
  <si>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</si>
  <si>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</si>
  <si>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</si>
  <si>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</si>
  <si>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</si>
  <si>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</si>
  <si>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</si>
  <si>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</si>
  <si>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</si>
  <si>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</si>
  <si>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</si>
  <si>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</si>
  <si>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</si>
  <si>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</si>
  <si>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</si>
  <si>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</si>
  <si>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</si>
  <si>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</si>
  <si>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</si>
  <si>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</si>
  <si>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</si>
  <si>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</si>
  <si>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</si>
  <si>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</si>
  <si>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</si>
  <si>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</si>
  <si>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</si>
  <si>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</si>
  <si>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</si>
  <si>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</si>
  <si>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</si>
  <si>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</si>
  <si>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</si>
  <si>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</si>
  <si>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</si>
  <si>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</si>
  <si>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</si>
  <si>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</si>
  <si>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</si>
  <si>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</si>
  <si>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</si>
  <si>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</si>
  <si>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</si>
  <si>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</si>
  <si>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</si>
  <si>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</si>
  <si>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</si>
  <si>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</si>
  <si>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</si>
  <si>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</si>
  <si>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</si>
  <si>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</si>
  <si>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</si>
  <si>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</si>
  <si>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</si>
  <si>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</si>
  <si>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</si>
  <si>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</si>
  <si>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</si>
  <si>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</si>
  <si>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</si>
  <si>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</si>
  <si>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</si>
  <si>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</si>
  <si>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</si>
  <si>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</si>
  <si>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</si>
  <si>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</si>
  <si>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</si>
  <si>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</si>
  <si>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</si>
  <si>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</si>
  <si>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</si>
  <si>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</si>
  <si>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</si>
  <si>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</si>
  <si>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</si>
  <si>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</si>
  <si>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</si>
  <si>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</si>
  <si>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</si>
  <si>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</si>
  <si>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</si>
  <si>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</si>
  <si>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</si>
  <si>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</si>
  <si>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</si>
  <si>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</si>
  <si>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</si>
  <si>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</si>
  <si>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</si>
  <si>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</si>
  <si>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</si>
  <si>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</si>
  <si>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</si>
  <si>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</si>
  <si>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</si>
  <si>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</si>
  <si>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</si>
  <si>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</si>
  <si>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</si>
  <si>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</si>
  <si>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</si>
  <si>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</si>
  <si>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</si>
  <si>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</si>
  <si>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</si>
  <si>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</si>
  <si>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</si>
  <si>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</si>
  <si>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</si>
  <si>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</si>
  <si>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</si>
  <si>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</si>
  <si>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</si>
  <si>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</si>
  <si>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</si>
  <si>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</si>
  <si>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</si>
  <si>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</si>
  <si>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</si>
  <si>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</si>
  <si>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</si>
  <si>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</si>
  <si>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</si>
  <si>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</si>
  <si>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</si>
  <si>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</si>
  <si>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</si>
  <si>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</si>
  <si>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</si>
  <si>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</si>
  <si>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</si>
  <si>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</si>
  <si>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</si>
  <si>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</si>
  <si>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</si>
  <si>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</si>
  <si>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</si>
  <si>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</si>
  <si>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</si>
  <si>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</si>
  <si>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</si>
  <si>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</si>
  <si>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</si>
  <si>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</si>
  <si>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</si>
  <si>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</si>
  <si>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</si>
  <si>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</si>
  <si>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</si>
  <si>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</si>
  <si>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</si>
  <si>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</si>
  <si>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</si>
  <si>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</si>
  <si>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</si>
  <si>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</si>
  <si>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</si>
  <si>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</si>
  <si>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</si>
  <si>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</si>
  <si>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</si>
  <si>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</si>
  <si>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</si>
  <si>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</si>
  <si>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</si>
  <si>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</si>
  <si>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</si>
  <si>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</si>
  <si>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</si>
  <si>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</si>
  <si>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</si>
  <si>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</si>
  <si>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</si>
  <si>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</si>
  <si>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</si>
  <si>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</si>
  <si>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</si>
  <si>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</si>
  <si>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</si>
  <si>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</si>
  <si>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</si>
  <si>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</si>
  <si>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</si>
  <si>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</si>
  <si>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</si>
  <si>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</si>
  <si>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</si>
  <si>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</si>
  <si>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</si>
  <si>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</si>
  <si>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</si>
  <si>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</si>
  <si>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</si>
  <si>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</si>
  <si>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</si>
  <si>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</si>
  <si>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</si>
  <si>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</si>
  <si>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</si>
  <si>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</si>
  <si>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</si>
  <si>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</si>
  <si>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</si>
  <si>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</si>
  <si>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</si>
  <si>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</si>
  <si>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</si>
  <si>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</si>
  <si>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</si>
  <si>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</si>
  <si>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</si>
  <si>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</si>
  <si>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</si>
  <si>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</si>
  <si>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</si>
  <si>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</si>
  <si>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</si>
  <si>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</si>
  <si>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</si>
  <si>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</si>
  <si>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</si>
  <si>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</si>
  <si>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</si>
  <si>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</si>
  <si>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</si>
  <si>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</si>
  <si>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</si>
  <si>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</si>
  <si>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</si>
  <si>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</si>
  <si>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</si>
  <si>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</si>
  <si>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</si>
  <si>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</si>
  <si>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</si>
  <si>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</si>
  <si>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</si>
  <si>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</si>
  <si>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</si>
  <si>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</si>
  <si>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</si>
  <si>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</si>
  <si>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</si>
  <si>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</si>
  <si>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</si>
  <si>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</si>
  <si>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</si>
  <si>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</si>
  <si>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</si>
  <si>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</si>
  <si>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</si>
  <si>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</si>
  <si>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</si>
  <si>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</si>
  <si>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</si>
  <si>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</si>
  <si>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</si>
  <si>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</si>
  <si>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</si>
  <si>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</si>
  <si>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</si>
  <si>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</si>
  <si>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</si>
  <si>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</si>
  <si>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</si>
  <si>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</si>
  <si>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</si>
  <si>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</si>
  <si>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</si>
  <si>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</si>
  <si>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</si>
  <si>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</si>
  <si>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</si>
  <si>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</si>
  <si>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</si>
  <si>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</si>
  <si>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</si>
  <si>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</si>
  <si>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</si>
  <si>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</si>
  <si>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</si>
  <si>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</si>
  <si>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</si>
  <si>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</si>
  <si>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</si>
  <si>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</si>
  <si>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</si>
  <si>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</si>
  <si>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</si>
  <si>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</si>
  <si>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</si>
  <si>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</si>
  <si>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</si>
  <si>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</si>
  <si>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</si>
  <si>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</si>
  <si>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</si>
  <si>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</si>
  <si>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</si>
  <si>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</si>
  <si>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</si>
  <si>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</si>
  <si>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</si>
  <si>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</si>
  <si>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</si>
  <si>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</si>
  <si>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</si>
  <si>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</si>
  <si>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</si>
  <si>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</si>
  <si>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</si>
  <si>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</si>
  <si>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</si>
  <si>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</si>
  <si>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</si>
  <si>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</si>
  <si>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</si>
  <si>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</si>
  <si>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</si>
  <si>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</si>
  <si>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</si>
  <si>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</si>
  <si>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</si>
  <si>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</si>
  <si>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</si>
  <si>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</si>
  <si>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</si>
  <si>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</si>
  <si>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</si>
  <si>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</si>
  <si>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</si>
  <si>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</si>
  <si>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</si>
  <si>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</si>
  <si>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</si>
  <si>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</si>
  <si>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</si>
  <si>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</si>
  <si>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</si>
  <si>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</si>
  <si>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</si>
  <si>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</si>
  <si>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</si>
  <si>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</si>
  <si>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</si>
  <si>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</si>
  <si>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</si>
  <si>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</si>
  <si>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</si>
  <si>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</si>
  <si>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</si>
  <si>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</si>
  <si>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</si>
  <si>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</si>
  <si>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</si>
  <si>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</si>
  <si>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</si>
  <si>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</si>
  <si>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</si>
  <si>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</si>
  <si>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</si>
  <si>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</si>
  <si>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</si>
  <si>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</si>
  <si>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</si>
  <si>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</si>
  <si>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</si>
  <si>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</si>
  <si>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</si>
  <si>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</si>
  <si>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</si>
  <si>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</si>
  <si>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</si>
  <si>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</si>
  <si>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</si>
  <si>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</si>
  <si>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</si>
  <si>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</si>
  <si>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</si>
  <si>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</si>
  <si>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</si>
  <si>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</si>
  <si>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</si>
  <si>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</si>
  <si>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</si>
  <si>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</si>
  <si>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</si>
  <si>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</si>
  <si>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</si>
  <si>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</si>
  <si>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</si>
  <si>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</si>
  <si>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</si>
  <si>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</si>
  <si>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</si>
  <si>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</si>
  <si>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</si>
  <si>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</si>
  <si>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</si>
  <si>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</si>
  <si>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</si>
  <si>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</si>
  <si>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</si>
  <si>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</si>
  <si>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</si>
  <si>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</si>
  <si>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</si>
  <si>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</si>
  <si>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</si>
  <si>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</si>
  <si>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</si>
  <si>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</si>
  <si>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</si>
  <si>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</si>
  <si>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</si>
  <si>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</si>
  <si>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</si>
  <si>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</si>
  <si>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</si>
  <si>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</si>
  <si>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</si>
  <si>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</si>
  <si>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</si>
  <si>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</si>
  <si>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</si>
  <si>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</si>
  <si>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</si>
  <si>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</si>
  <si>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</si>
  <si>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</si>
  <si>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</si>
  <si>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</si>
  <si>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</si>
  <si>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</si>
  <si>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</si>
  <si>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</si>
  <si>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</si>
  <si>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</si>
  <si>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</si>
  <si>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</si>
  <si>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</si>
  <si>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</si>
  <si>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</si>
  <si>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</si>
  <si>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</si>
  <si>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</si>
  <si>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</si>
  <si>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</si>
  <si>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</si>
  <si>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</si>
  <si>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</si>
  <si>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</si>
  <si>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</si>
  <si>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</si>
  <si>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</si>
  <si>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</si>
  <si>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</si>
  <si>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</si>
  <si>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</si>
  <si>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</si>
  <si>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</si>
  <si>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</si>
  <si>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</si>
  <si>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</si>
  <si>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</si>
  <si>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</si>
  <si>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</si>
  <si>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</si>
  <si>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</si>
  <si>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</si>
  <si>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</si>
  <si>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</si>
  <si>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</si>
  <si>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</si>
  <si>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</si>
  <si>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</si>
  <si>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</si>
  <si>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</si>
  <si>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</si>
  <si>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</si>
  <si>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</si>
  <si>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</si>
  <si>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</si>
  <si>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</si>
  <si>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</si>
  <si>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</si>
  <si>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</si>
  <si>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</si>
  <si>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</si>
  <si>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</si>
  <si>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</si>
  <si>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</si>
  <si>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</si>
  <si>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</si>
  <si>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</si>
  <si>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</si>
  <si>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</si>
  <si>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</si>
  <si>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</si>
  <si>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</si>
  <si>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</si>
  <si>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</si>
  <si>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</si>
  <si>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</si>
  <si>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</si>
  <si>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</si>
  <si>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</si>
  <si>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</si>
  <si>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</si>
  <si>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</si>
  <si>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</si>
  <si>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</si>
  <si>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</si>
  <si>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</si>
  <si>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</si>
  <si>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</si>
  <si>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</si>
  <si>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</si>
  <si>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</si>
  <si>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</si>
  <si>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</si>
  <si>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</si>
  <si>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</si>
  <si>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</si>
  <si>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</si>
  <si>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</si>
  <si>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</si>
  <si>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</si>
  <si>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</si>
  <si>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</si>
  <si>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</si>
  <si>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</si>
  <si>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</si>
  <si>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</si>
  <si>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</si>
  <si>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</si>
  <si>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</si>
  <si>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</si>
  <si>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</si>
  <si>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</si>
  <si>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</si>
  <si>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</si>
  <si>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</si>
  <si>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</si>
  <si>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</si>
  <si>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</si>
  <si>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</si>
  <si>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</si>
  <si>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</si>
  <si>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</si>
  <si>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</si>
  <si>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</si>
  <si>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</si>
  <si>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</si>
  <si>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</si>
  <si>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</si>
  <si>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</si>
  <si>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</si>
  <si>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</si>
  <si>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</si>
  <si>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</si>
  <si>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</si>
  <si>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</si>
  <si>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</si>
  <si>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</si>
  <si>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</si>
  <si>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</si>
  <si>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</si>
  <si>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</si>
  <si>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</si>
  <si>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</si>
  <si>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</si>
  <si>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</si>
  <si>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</si>
  <si>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</si>
  <si>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</si>
  <si>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</si>
  <si>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</si>
  <si>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</si>
  <si>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</si>
  <si>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</si>
  <si>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</si>
  <si>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</si>
  <si>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</si>
  <si>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</si>
  <si>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</si>
  <si>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</si>
  <si>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</si>
  <si>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</si>
  <si>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</si>
  <si>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</si>
  <si>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</si>
  <si>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</si>
  <si>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</si>
  <si>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</si>
  <si>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</si>
  <si>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</si>
  <si>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</si>
  <si>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</si>
  <si>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</si>
  <si>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</si>
  <si>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</si>
  <si>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</si>
  <si>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</si>
  <si>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</si>
  <si>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</si>
  <si>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</si>
  <si>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</si>
  <si>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</si>
  <si>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</si>
  <si>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</si>
  <si>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</si>
  <si>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</si>
  <si>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</si>
  <si>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</si>
  <si>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</si>
  <si>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</si>
  <si>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</si>
  <si>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</si>
  <si>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</si>
  <si>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</si>
  <si>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</si>
  <si>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</si>
  <si>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</si>
  <si>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</si>
  <si>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</si>
  <si>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</si>
  <si>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</si>
  <si>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</si>
  <si>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</si>
  <si>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</si>
  <si>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</si>
  <si>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</si>
  <si>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</si>
  <si>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</si>
  <si>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</si>
  <si>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</si>
  <si>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</si>
  <si>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</si>
  <si>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</si>
  <si>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</si>
  <si>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</si>
  <si>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</si>
  <si>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</si>
  <si>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</si>
  <si>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</si>
  <si>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</si>
  <si>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</si>
  <si>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</si>
  <si>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</si>
  <si>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</si>
  <si>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</si>
  <si>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</si>
  <si>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</si>
  <si>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</si>
  <si>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</si>
  <si>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</si>
  <si>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</si>
  <si>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</si>
  <si>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</si>
  <si>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</si>
  <si>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</si>
  <si>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</si>
  <si>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</si>
  <si>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</si>
  <si>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</si>
  <si>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</si>
  <si>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</si>
  <si>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</si>
  <si>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</si>
  <si>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</si>
  <si>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</si>
  <si>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</si>
  <si>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</si>
  <si>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</si>
  <si>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</si>
  <si>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</si>
  <si>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</si>
  <si>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</si>
  <si>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</si>
  <si>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</si>
  <si>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</si>
  <si>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</si>
  <si>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</si>
  <si>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</si>
  <si>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</si>
  <si>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</si>
  <si>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</si>
  <si>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</si>
  <si>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</si>
  <si>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</si>
  <si>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</si>
  <si>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</si>
  <si>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</si>
  <si>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</si>
  <si>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</si>
  <si>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</si>
  <si>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</si>
  <si>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</si>
  <si>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</si>
  <si>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</si>
  <si>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</si>
  <si>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</si>
  <si>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</si>
  <si>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</si>
  <si>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</si>
  <si>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</si>
  <si>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</si>
  <si>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</si>
  <si>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</si>
  <si>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</si>
  <si>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</si>
  <si>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</si>
  <si>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</si>
  <si>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</si>
  <si>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</si>
  <si>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</si>
  <si>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</si>
  <si>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</si>
  <si>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</si>
  <si>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</si>
  <si>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</si>
  <si>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</si>
  <si>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</si>
  <si>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</si>
  <si>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</si>
  <si>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</si>
  <si>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</si>
  <si>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</si>
  <si>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</si>
  <si>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</si>
  <si>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</si>
  <si>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</si>
  <si>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</si>
  <si>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</si>
  <si>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</si>
  <si>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</si>
  <si>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</si>
  <si>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</si>
  <si>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</si>
  <si>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</si>
  <si>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</si>
  <si>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</si>
  <si>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</si>
  <si>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</si>
  <si>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</si>
  <si>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</si>
  <si>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</si>
  <si>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</si>
  <si>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</si>
  <si>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</si>
  <si>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</si>
  <si>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</si>
  <si>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</si>
  <si>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</si>
  <si>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</si>
  <si>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</si>
  <si>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</si>
  <si>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</si>
  <si>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</si>
  <si>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</si>
  <si>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</si>
  <si>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</si>
  <si>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</si>
  <si>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</si>
  <si>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</si>
  <si>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</si>
  <si>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</si>
  <si>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</si>
  <si>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</si>
  <si>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</si>
  <si>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</si>
  <si>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</si>
  <si>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</si>
  <si>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</si>
  <si>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</si>
  <si>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</si>
  <si>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</si>
  <si>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</si>
  <si>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</si>
  <si>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</si>
  <si>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</si>
  <si>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</si>
  <si>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</si>
  <si>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</si>
  <si>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</si>
  <si>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</si>
  <si>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</si>
  <si>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</si>
  <si>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</si>
  <si>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</si>
  <si>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</si>
  <si>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</si>
  <si>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</si>
  <si>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</si>
  <si>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</si>
  <si>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</si>
  <si>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</si>
  <si>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</si>
  <si>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</si>
  <si>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</si>
  <si>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</si>
  <si>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</si>
  <si>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</si>
  <si>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</si>
  <si>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</si>
  <si>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</si>
  <si>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</si>
  <si>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</si>
  <si>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</si>
  <si>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</si>
  <si>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</si>
  <si>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</si>
  <si>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</si>
  <si>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</si>
  <si>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</si>
  <si>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</si>
  <si>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</si>
  <si>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</si>
  <si>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</si>
  <si>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</si>
  <si>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</si>
  <si>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</si>
  <si>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</si>
  <si>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</si>
  <si>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</si>
  <si>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</si>
  <si>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</si>
  <si>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</si>
  <si>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</si>
  <si>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</si>
  <si>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</si>
  <si>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</si>
  <si>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</si>
  <si>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</si>
  <si>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</si>
  <si>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</si>
  <si>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</si>
  <si>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</si>
  <si>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</si>
  <si>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</si>
  <si>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</si>
  <si>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</si>
  <si>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</si>
  <si>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</si>
  <si>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</si>
  <si>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</si>
  <si>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</si>
  <si>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</si>
  <si>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</si>
  <si>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</si>
  <si>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</si>
  <si>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</si>
  <si>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</si>
  <si>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</si>
  <si>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</si>
  <si>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</si>
  <si>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</si>
  <si>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</si>
  <si>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</si>
  <si>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</si>
  <si>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</si>
  <si>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</si>
  <si>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</si>
  <si>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</si>
  <si>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</si>
  <si>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</si>
  <si>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</si>
  <si>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</si>
  <si>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</si>
  <si>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</si>
  <si>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</si>
  <si>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</si>
  <si>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</si>
  <si>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</si>
  <si>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</si>
  <si>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</si>
  <si>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</si>
  <si>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</si>
  <si>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</si>
  <si>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</si>
  <si>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</si>
  <si>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</si>
  <si>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</si>
  <si>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</si>
  <si>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</si>
  <si>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</si>
  <si>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</si>
  <si>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</si>
  <si>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</si>
  <si>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</si>
  <si>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</si>
  <si>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</si>
  <si>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</si>
  <si>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</si>
  <si>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</si>
  <si>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</si>
  <si>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</si>
  <si>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</si>
  <si>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</si>
  <si>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</si>
  <si>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</si>
  <si>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</si>
  <si>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</si>
  <si>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</si>
  <si>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</si>
  <si>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</si>
  <si>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</si>
  <si>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</si>
  <si>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</si>
  <si>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</si>
  <si>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</si>
  <si>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</si>
  <si>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</si>
  <si>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</si>
  <si>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</si>
  <si>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</si>
  <si>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</si>
  <si>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</si>
  <si>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</si>
  <si>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</si>
  <si>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</si>
  <si>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</si>
  <si>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</si>
  <si>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</si>
  <si>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</si>
  <si>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</si>
  <si>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</si>
  <si>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</si>
  <si>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</si>
  <si>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</si>
  <si>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</si>
  <si>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</si>
  <si>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</si>
  <si>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</si>
  <si>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</si>
  <si>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</si>
  <si>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</si>
  <si>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</si>
  <si>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</si>
  <si>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</si>
  <si>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</si>
  <si>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</si>
  <si>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</si>
  <si>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</si>
  <si>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</si>
  <si>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</si>
  <si>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</si>
  <si>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</si>
  <si>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</si>
  <si>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</si>
  <si>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</si>
  <si>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</si>
  <si>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</si>
  <si>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</si>
  <si>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</si>
  <si>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</si>
  <si>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</si>
  <si>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</si>
  <si>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</si>
  <si>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</si>
  <si>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</si>
  <si>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</si>
  <si>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</si>
  <si>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</si>
  <si>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</si>
  <si>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</si>
  <si>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</si>
  <si>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</si>
  <si>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</si>
  <si>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</si>
  <si>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</si>
  <si>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</si>
  <si>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</si>
  <si>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</si>
  <si>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</si>
  <si>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</si>
  <si>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</si>
  <si>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</si>
  <si>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</si>
  <si>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</si>
  <si>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</si>
  <si>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</si>
  <si>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</si>
  <si>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</si>
  <si>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</si>
  <si>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</si>
  <si>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</si>
  <si>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</si>
  <si>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</si>
  <si>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</si>
  <si>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</si>
  <si>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</si>
  <si>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</si>
  <si>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</si>
  <si>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</si>
  <si>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</si>
  <si>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</si>
  <si>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</si>
  <si>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</si>
  <si>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</si>
  <si>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</si>
  <si>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</si>
  <si>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</si>
  <si>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</si>
  <si>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</si>
  <si>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</si>
  <si>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</si>
  <si>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</si>
  <si>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</si>
  <si>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</si>
  <si>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</si>
  <si>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</si>
  <si>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</si>
  <si>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</si>
  <si>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</si>
  <si>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</si>
  <si>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</si>
  <si>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</si>
  <si>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</si>
  <si>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</si>
  <si>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</si>
  <si>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</si>
  <si>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</si>
  <si>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</si>
  <si>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</si>
  <si>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</si>
  <si>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</si>
  <si>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</si>
  <si>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</si>
  <si>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</si>
  <si>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</si>
  <si>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</si>
  <si>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</si>
  <si>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</si>
  <si>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</si>
  <si>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</si>
  <si>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</si>
  <si>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</si>
  <si>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</si>
  <si>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</si>
  <si>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</si>
  <si>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</si>
  <si>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</si>
  <si>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</si>
  <si>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</si>
  <si>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</si>
  <si>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</si>
  <si>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</si>
  <si>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</si>
  <si>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</si>
  <si>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</si>
  <si>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</si>
  <si>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</si>
  <si>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</si>
  <si>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</si>
  <si>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</si>
  <si>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</si>
  <si>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</si>
  <si>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</si>
  <si>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</si>
  <si>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</si>
  <si>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</si>
  <si>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</si>
  <si>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</si>
  <si>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</si>
  <si>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</si>
  <si>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</si>
  <si>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</si>
  <si>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</si>
  <si>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</si>
  <si>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</si>
  <si>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</si>
  <si>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</si>
  <si>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</si>
  <si>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</si>
  <si>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</si>
  <si>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</si>
  <si>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</si>
  <si>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</si>
  <si>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</si>
  <si>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</si>
  <si>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</si>
  <si>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</si>
  <si>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</si>
  <si>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</si>
  <si>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</si>
  <si>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</si>
  <si>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</si>
  <si>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</si>
  <si>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</si>
  <si>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</si>
  <si>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</si>
  <si>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</si>
  <si>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</si>
  <si>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</si>
  <si>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</si>
  <si>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</si>
  <si>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</si>
  <si>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</si>
  <si>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</si>
  <si>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</si>
  <si>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</si>
  <si>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</si>
  <si>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</si>
  <si>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</si>
  <si>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</si>
  <si>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</si>
  <si>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</si>
  <si>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</si>
  <si>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</si>
  <si>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</si>
  <si>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</si>
  <si>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</si>
  <si>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</si>
  <si>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</si>
  <si>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</si>
  <si>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</si>
  <si>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</si>
  <si>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</si>
  <si>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</si>
  <si>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</si>
  <si>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</si>
  <si>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</si>
  <si>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</si>
  <si>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</si>
  <si>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</si>
  <si>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</si>
  <si>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</si>
  <si>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</si>
  <si>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</si>
  <si>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</si>
  <si>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</si>
  <si>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</si>
  <si>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</si>
  <si>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</si>
  <si>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</si>
  <si>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</si>
  <si>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</si>
  <si>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</si>
  <si>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</si>
  <si>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</si>
  <si>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</si>
  <si>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</si>
  <si>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</si>
  <si>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</si>
  <si>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</si>
  <si>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</si>
  <si>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</si>
  <si>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</si>
  <si>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</si>
  <si>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</si>
  <si>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</si>
  <si>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</si>
  <si>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</si>
  <si>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</si>
  <si>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</si>
  <si>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</si>
  <si>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</si>
  <si>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</si>
  <si>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</si>
  <si>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</si>
  <si>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</si>
  <si>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</si>
  <si>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</si>
  <si>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</si>
  <si>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</si>
  <si>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</si>
  <si>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</si>
  <si>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</si>
  <si>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</si>
  <si>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</si>
  <si>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</si>
  <si>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</si>
  <si>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</si>
  <si>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</si>
  <si>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</si>
  <si>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</si>
  <si>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</si>
  <si>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</si>
  <si>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</si>
  <si>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</si>
  <si>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</si>
  <si>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</si>
  <si>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</si>
  <si>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</si>
  <si>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</si>
  <si>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</si>
  <si>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</si>
  <si>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</si>
  <si>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</si>
  <si>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</si>
  <si>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</si>
  <si>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</si>
  <si>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</si>
  <si>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</si>
  <si>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</si>
  <si>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</si>
  <si>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</si>
  <si>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</si>
  <si>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</si>
  <si>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</si>
  <si>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</si>
  <si>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</si>
  <si>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</si>
  <si>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</si>
  <si>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</si>
  <si>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</si>
  <si>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</si>
  <si>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</si>
  <si>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</si>
  <si>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</si>
  <si>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</si>
  <si>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</si>
  <si>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</si>
  <si>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</si>
  <si>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</si>
  <si>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</si>
  <si>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</si>
  <si>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</si>
  <si>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</si>
  <si>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</si>
  <si>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</si>
  <si>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</si>
  <si>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</si>
  <si>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</si>
  <si>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</si>
  <si>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</si>
  <si>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</si>
  <si>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</si>
  <si>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</si>
  <si>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</si>
  <si>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</si>
  <si>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</si>
  <si>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</si>
  <si>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</si>
  <si>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</si>
  <si>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</si>
  <si>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</si>
  <si>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</si>
  <si>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</si>
  <si>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</si>
  <si>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</si>
  <si>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</si>
  <si>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</si>
  <si>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</si>
  <si>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</si>
  <si>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</si>
  <si>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</si>
  <si>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</si>
  <si>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</si>
  <si>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</si>
  <si>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</si>
  <si>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</si>
  <si>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</si>
  <si>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</si>
  <si>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</si>
  <si>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</si>
  <si>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</si>
  <si>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</si>
  <si>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</si>
  <si>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</si>
  <si>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</si>
  <si>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</si>
  <si>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</si>
  <si>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</si>
  <si>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</si>
  <si>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</si>
  <si>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</si>
  <si>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</si>
  <si>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</si>
  <si>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</si>
  <si>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</si>
  <si>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</si>
  <si>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</si>
  <si>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</si>
  <si>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</si>
  <si>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</si>
  <si>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</si>
  <si>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</si>
  <si>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</si>
  <si>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</si>
  <si>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</si>
  <si>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</si>
  <si>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</si>
  <si>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</si>
  <si>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</si>
  <si>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</si>
  <si>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</si>
  <si>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</si>
  <si>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</si>
  <si>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</si>
  <si>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</si>
  <si>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</si>
  <si>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</si>
  <si>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</si>
  <si>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</si>
  <si>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</si>
  <si>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</si>
  <si>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</si>
  <si>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</si>
  <si>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</si>
  <si>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</si>
  <si>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</si>
  <si>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</si>
  <si>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</si>
  <si>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</si>
  <si>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</si>
  <si>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</si>
  <si>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</si>
  <si>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</si>
  <si>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</si>
  <si>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</si>
  <si>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</si>
  <si>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</si>
  <si>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</si>
  <si>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</si>
  <si>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</si>
  <si>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</si>
  <si>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</si>
  <si>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</si>
  <si>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</si>
  <si>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</si>
  <si>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</si>
  <si>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</si>
  <si>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</si>
  <si>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</si>
  <si>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</si>
  <si>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</si>
  <si>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</si>
  <si>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</si>
  <si>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</si>
  <si>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</si>
  <si>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</si>
  <si>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</si>
  <si>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</si>
  <si>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</si>
  <si>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</si>
  <si>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</si>
  <si>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</si>
  <si>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</si>
  <si>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</si>
  <si>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</si>
  <si>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</si>
  <si>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</si>
  <si>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</si>
  <si>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</si>
  <si>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</si>
  <si>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</si>
  <si>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</si>
  <si>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</si>
  <si>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</si>
  <si>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</si>
  <si>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</si>
  <si>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</si>
  <si>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</si>
  <si>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</si>
  <si>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</si>
  <si>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</si>
  <si>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</si>
  <si>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</si>
  <si>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</si>
  <si>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</si>
  <si>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</si>
  <si>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</si>
  <si>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</si>
  <si>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</si>
  <si>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</si>
  <si>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</si>
  <si>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</si>
  <si>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</si>
  <si>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</si>
  <si>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</si>
  <si>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</si>
  <si>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</si>
  <si>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</si>
  <si>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</si>
  <si>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</si>
  <si>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</si>
  <si>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</si>
  <si>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</si>
  <si>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</si>
  <si>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</si>
  <si>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</si>
  <si>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</si>
  <si>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</si>
  <si>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</si>
  <si>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</si>
  <si>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</si>
  <si>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</si>
  <si>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</si>
  <si>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</si>
  <si>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</si>
  <si>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</si>
  <si>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</si>
  <si>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</si>
  <si>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</si>
  <si>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</si>
  <si>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</si>
  <si>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</si>
  <si>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</si>
  <si>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</si>
  <si>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</si>
  <si>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</si>
  <si>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</si>
  <si>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</si>
  <si>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</si>
  <si>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</si>
  <si>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</si>
  <si>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</si>
  <si>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</si>
  <si>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</si>
  <si>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</si>
  <si>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</si>
  <si>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</si>
  <si>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</si>
  <si>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</si>
  <si>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</si>
  <si>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</si>
  <si>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</si>
  <si>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</si>
  <si>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</si>
  <si>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</si>
  <si>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</si>
  <si>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</si>
  <si>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</si>
  <si>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</si>
  <si>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</si>
  <si>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</si>
  <si>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</si>
  <si>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</si>
  <si>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</si>
  <si>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</si>
  <si>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</si>
  <si>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</si>
  <si>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</si>
  <si>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</si>
  <si>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</si>
  <si>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</si>
  <si>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</si>
  <si>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</si>
  <si>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</si>
  <si>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</si>
  <si>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</si>
  <si>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</si>
  <si>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</si>
  <si>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</si>
  <si>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</si>
  <si>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</si>
  <si>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</si>
  <si>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</si>
  <si>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</si>
  <si>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</si>
  <si>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</si>
  <si>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</si>
  <si>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</si>
  <si>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</si>
  <si>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</si>
  <si>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</si>
  <si>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</si>
  <si>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</si>
  <si>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</si>
  <si>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</si>
  <si>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</si>
  <si>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</si>
  <si>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</si>
  <si>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</si>
  <si>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</si>
  <si>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</si>
  <si>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</si>
  <si>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</si>
  <si>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</si>
  <si>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</si>
  <si>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</si>
  <si>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</si>
  <si>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</si>
  <si>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</si>
  <si>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</si>
  <si>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</si>
  <si>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</si>
  <si>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</si>
  <si>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</si>
  <si>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</si>
  <si>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</si>
  <si>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</si>
  <si>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</si>
  <si>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</si>
  <si>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</si>
  <si>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</si>
  <si>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</si>
  <si>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</si>
  <si>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</si>
  <si>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</si>
  <si>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</si>
  <si>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</si>
  <si>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</si>
  <si>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</si>
  <si>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</si>
  <si>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</si>
  <si>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</si>
  <si>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</si>
  <si>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</si>
  <si>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</si>
  <si>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</si>
  <si>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</si>
  <si>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</si>
  <si>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</si>
  <si>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</si>
  <si>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</si>
  <si>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</si>
  <si>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</si>
  <si>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</si>
  <si>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</si>
  <si>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</si>
  <si>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</si>
  <si>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</si>
  <si>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</si>
  <si>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</si>
  <si>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</si>
  <si>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</si>
  <si>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</si>
  <si>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</si>
  <si>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</si>
  <si>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</si>
  <si>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</si>
  <si>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</si>
  <si>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</si>
  <si>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</si>
  <si>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</si>
  <si>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</si>
  <si>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</si>
  <si>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</si>
  <si>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</si>
  <si>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</si>
  <si>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</si>
  <si>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</si>
  <si>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</si>
  <si>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</si>
  <si>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</si>
  <si>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</si>
  <si>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</si>
  <si>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</si>
  <si>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</si>
  <si>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</si>
  <si>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</si>
  <si>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</si>
  <si>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</si>
  <si>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</si>
  <si>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</si>
  <si>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</si>
  <si>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</si>
  <si>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</si>
  <si>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</si>
  <si>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</si>
  <si>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</si>
  <si>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</si>
  <si>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</si>
  <si>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</si>
  <si>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</si>
  <si>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</si>
  <si>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</si>
  <si>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</si>
  <si>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</si>
  <si>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</si>
  <si>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</si>
  <si>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</si>
  <si>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</si>
  <si>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</si>
  <si>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</si>
  <si>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</si>
  <si>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</si>
  <si>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</si>
  <si>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</si>
  <si>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</si>
  <si>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</si>
  <si>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</si>
  <si>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</si>
  <si>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</si>
  <si>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</si>
  <si>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</si>
  <si>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</si>
  <si>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</si>
  <si>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</si>
  <si>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</si>
  <si>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</si>
  <si>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</si>
  <si>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</si>
  <si>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</si>
  <si>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</si>
  <si>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</si>
  <si>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</si>
  <si>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</si>
  <si>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</si>
  <si>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</si>
  <si>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</si>
  <si>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</si>
  <si>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</si>
  <si>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</si>
  <si>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</si>
  <si>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</si>
  <si>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</si>
  <si>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</si>
  <si>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</si>
  <si>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</si>
  <si>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</si>
  <si>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</si>
  <si>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</si>
  <si>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</si>
  <si>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</si>
  <si>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</si>
  <si>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</si>
  <si>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</si>
  <si>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</si>
  <si>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</si>
  <si>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</si>
  <si>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</si>
  <si>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</si>
  <si>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</si>
  <si>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</si>
  <si>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</si>
  <si>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</si>
  <si>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</si>
  <si>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</si>
  <si>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</si>
  <si>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</si>
  <si>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</si>
  <si>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</si>
  <si>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</si>
  <si>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</si>
  <si>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</si>
  <si>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</si>
  <si>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</si>
  <si>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</si>
  <si>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</si>
  <si>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</si>
  <si>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</si>
  <si>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</si>
  <si>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</si>
  <si>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</si>
  <si>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</si>
  <si>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</si>
  <si>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</si>
  <si>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</si>
  <si>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</si>
  <si>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</si>
  <si>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</si>
  <si>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</si>
  <si>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</si>
  <si>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</si>
  <si>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</si>
  <si>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</si>
  <si>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</si>
  <si>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</si>
  <si>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</si>
  <si>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</si>
  <si>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</si>
  <si>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</si>
  <si>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</si>
  <si>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</si>
  <si>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</si>
  <si>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</si>
  <si>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</si>
  <si>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</si>
  <si>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</si>
  <si>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</si>
  <si>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</si>
  <si>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</si>
  <si>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</si>
  <si>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</si>
  <si>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</si>
  <si>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</si>
  <si>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</si>
  <si>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</si>
  <si>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</si>
  <si>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</si>
  <si>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</si>
  <si>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</si>
  <si>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</si>
  <si>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</si>
  <si>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</si>
  <si>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</si>
  <si>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</si>
  <si>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</si>
  <si>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</si>
  <si>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</si>
  <si>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</si>
  <si>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</si>
  <si>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</si>
  <si>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</si>
  <si>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</si>
  <si>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</si>
  <si>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</si>
  <si>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</si>
  <si>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</si>
  <si>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</si>
  <si>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</si>
  <si>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</si>
  <si>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</si>
  <si>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</si>
  <si>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</si>
  <si>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</si>
  <si>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</si>
  <si>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</si>
  <si>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</si>
  <si>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</si>
  <si>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</si>
  <si>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</si>
  <si>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</si>
  <si>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</si>
  <si>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</si>
  <si>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</si>
  <si>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</si>
  <si>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</si>
  <si>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</si>
  <si>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</si>
  <si>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</si>
  <si>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</si>
  <si>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</si>
  <si>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</si>
  <si>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</si>
  <si>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</si>
  <si>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</si>
  <si>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</si>
  <si>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</si>
  <si>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</si>
  <si>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</si>
  <si>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</si>
  <si>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</si>
  <si>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</si>
  <si>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</si>
  <si>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</si>
  <si>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</si>
  <si>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</si>
  <si>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</si>
  <si>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</si>
  <si>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</si>
  <si>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</si>
  <si>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</si>
  <si>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</si>
  <si>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</si>
  <si>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</si>
  <si>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</si>
  <si>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</si>
  <si>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</si>
  <si>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</si>
  <si>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</si>
  <si>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</si>
  <si>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</si>
  <si>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</si>
  <si>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</si>
  <si>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</si>
  <si>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</si>
  <si>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</si>
  <si>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</si>
  <si>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</si>
  <si>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</si>
  <si>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</si>
  <si>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</si>
  <si>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</si>
  <si>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</si>
  <si>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</si>
  <si>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</si>
  <si>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</si>
  <si>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</si>
  <si>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</si>
  <si>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</si>
  <si>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</si>
  <si>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</si>
  <si>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</si>
  <si>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</si>
  <si>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</si>
  <si>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</si>
  <si>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</si>
  <si>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</si>
  <si>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</si>
  <si>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</si>
  <si>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</si>
  <si>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</si>
  <si>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</si>
  <si>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</si>
  <si>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</si>
  <si>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</si>
  <si>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</si>
  <si>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</si>
  <si>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</si>
  <si>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</si>
  <si>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</si>
  <si>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</si>
  <si>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</si>
  <si>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</si>
  <si>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</si>
  <si>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</si>
  <si>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</si>
  <si>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</si>
  <si>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</si>
  <si>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</si>
  <si>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</si>
  <si>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</si>
  <si>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</si>
  <si>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</si>
  <si>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</si>
  <si>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</si>
  <si>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</si>
  <si>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</si>
  <si>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</si>
  <si>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</si>
  <si>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</si>
  <si>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</si>
  <si>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</si>
  <si>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</si>
  <si>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</si>
  <si>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</si>
  <si>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</si>
  <si>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</si>
  <si>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</si>
  <si>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</si>
  <si>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</si>
  <si>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</si>
  <si>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</si>
  <si>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</si>
  <si>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</si>
  <si>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</si>
  <si>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</si>
  <si>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</si>
  <si>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</si>
  <si>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</si>
  <si>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</si>
  <si>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</si>
  <si>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</si>
  <si>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</si>
  <si>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</si>
  <si>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</si>
  <si>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</si>
  <si>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</si>
  <si>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</si>
  <si>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</si>
  <si>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</si>
  <si>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</si>
  <si>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</si>
  <si>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</si>
  <si>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</si>
  <si>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</si>
  <si>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</si>
  <si>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</si>
  <si>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</si>
  <si>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</si>
  <si>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</si>
  <si>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</si>
  <si>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</si>
  <si>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</si>
  <si>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</si>
  <si>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</si>
  <si>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</si>
  <si>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</si>
  <si>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</si>
  <si>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</si>
  <si>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</si>
  <si>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</si>
  <si>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</si>
  <si>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</si>
  <si>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</si>
  <si>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</si>
  <si>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</si>
  <si>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</si>
  <si>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</si>
  <si>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</si>
  <si>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</si>
  <si>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</si>
  <si>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</si>
  <si>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</si>
  <si>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</si>
  <si>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</si>
  <si>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</si>
  <si>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</si>
  <si>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</si>
  <si>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</si>
  <si>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</si>
  <si>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</si>
  <si>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</si>
  <si>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</si>
  <si>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</si>
  <si>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</si>
  <si>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</si>
  <si>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</si>
  <si>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</si>
  <si>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</si>
  <si>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</si>
  <si>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</si>
  <si>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</si>
  <si>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</si>
  <si>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</si>
  <si>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</si>
  <si>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</si>
  <si>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</si>
  <si>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</si>
  <si>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</si>
  <si>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</si>
  <si>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</si>
  <si>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</si>
  <si>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</si>
  <si>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</si>
  <si>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</si>
  <si>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</si>
  <si>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</si>
  <si>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</si>
  <si>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</si>
  <si>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</si>
  <si>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</si>
  <si>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</si>
  <si>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</si>
  <si>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</si>
  <si>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</si>
  <si>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</si>
  <si>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</si>
  <si>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</si>
  <si>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</si>
  <si>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</si>
  <si>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</si>
  <si>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</si>
  <si>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</si>
  <si>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</si>
  <si>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</si>
  <si>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</si>
  <si>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</si>
  <si>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</si>
  <si>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</si>
  <si>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</si>
  <si>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</si>
  <si>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</si>
  <si>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</si>
  <si>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</si>
  <si>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</si>
  <si>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</si>
  <si>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</si>
  <si>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</si>
  <si>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</si>
  <si>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</si>
  <si>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</si>
  <si>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</si>
  <si>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</si>
  <si>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</si>
  <si>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</si>
  <si>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</si>
  <si>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</si>
  <si>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</si>
  <si>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</si>
  <si>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</si>
  <si>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</si>
  <si>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</si>
  <si>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</si>
  <si>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</si>
  <si>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</si>
  <si>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</si>
  <si>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</si>
  <si>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</si>
  <si>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</si>
  <si>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</si>
  <si>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</si>
  <si>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</si>
  <si>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</si>
  <si>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</si>
  <si>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</si>
  <si>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</si>
  <si>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</si>
  <si>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</si>
  <si>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</si>
  <si>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</si>
  <si>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</si>
  <si>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</si>
  <si>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</si>
  <si>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</si>
  <si>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</si>
  <si>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</si>
  <si>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</si>
  <si>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</si>
  <si>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</si>
  <si>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</si>
  <si>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</si>
  <si>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</si>
  <si>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</si>
  <si>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</si>
  <si>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</si>
  <si>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</si>
  <si>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</si>
  <si>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</si>
  <si>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</si>
  <si>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</si>
  <si>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</si>
  <si>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</si>
  <si>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</si>
  <si>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</si>
  <si>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</si>
  <si>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</si>
  <si>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</si>
  <si>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</si>
  <si>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</si>
  <si>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</si>
  <si>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</si>
  <si>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</si>
  <si>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</si>
  <si>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</si>
  <si>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</si>
  <si>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</si>
  <si>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</si>
  <si>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</si>
  <si>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</si>
  <si>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</si>
  <si>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</si>
  <si>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</si>
  <si>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</si>
  <si>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</si>
  <si>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</si>
  <si>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</si>
  <si>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</si>
  <si>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</si>
  <si>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</si>
  <si>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</si>
  <si>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</si>
  <si>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</si>
  <si>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</si>
  <si>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</si>
  <si>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</si>
  <si>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</si>
  <si>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</si>
  <si>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</si>
  <si>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</si>
  <si>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</si>
  <si>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</si>
  <si>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</si>
  <si>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</si>
  <si>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</si>
  <si>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</si>
  <si>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</si>
  <si>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</si>
  <si>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</si>
  <si>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</si>
  <si>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</si>
  <si>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</si>
  <si>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</si>
  <si>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</si>
  <si>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</si>
  <si>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</si>
  <si>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</si>
  <si>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</si>
  <si>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</si>
  <si>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</si>
  <si>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</si>
  <si>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</si>
  <si>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</si>
  <si>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</si>
  <si>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</si>
  <si>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</si>
  <si>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</si>
  <si>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</si>
  <si>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</si>
  <si>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</si>
  <si>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</si>
  <si>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</si>
  <si>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</si>
  <si>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</si>
  <si>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</si>
  <si>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</si>
  <si>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</si>
  <si>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</si>
  <si>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</si>
  <si>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</si>
  <si>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</si>
  <si>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</si>
  <si>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</si>
  <si>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</si>
  <si>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</si>
  <si>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</si>
  <si>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</si>
  <si>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</si>
  <si>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</si>
  <si>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</si>
  <si>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</si>
  <si>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</si>
  <si>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</si>
  <si>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</si>
  <si>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</si>
  <si>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</si>
  <si>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</si>
  <si>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</si>
  <si>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</si>
  <si>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</si>
  <si>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</si>
  <si>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</si>
  <si>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</si>
  <si>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</si>
  <si>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</si>
  <si>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</si>
  <si>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</si>
  <si>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</si>
  <si>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</si>
  <si>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</si>
  <si>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</si>
  <si>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</si>
  <si>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</si>
  <si>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</si>
  <si>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</si>
  <si>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</si>
  <si>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</si>
  <si>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</si>
  <si>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</si>
  <si>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</si>
  <si>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</si>
  <si>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</si>
  <si>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</si>
  <si>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</si>
  <si>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</si>
  <si>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</si>
  <si>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</si>
  <si>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</si>
  <si>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</si>
  <si>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</si>
  <si>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</si>
  <si>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</si>
  <si>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</si>
  <si>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</si>
  <si>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</si>
  <si>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</si>
  <si>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</si>
  <si>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</si>
  <si>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</si>
  <si>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</si>
  <si>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</si>
  <si>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</si>
  <si>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</si>
  <si>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</si>
  <si>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</si>
  <si>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</si>
  <si>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</si>
  <si>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</si>
  <si>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</si>
  <si>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</si>
  <si>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</si>
  <si>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</si>
  <si>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</si>
  <si>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</si>
  <si>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</si>
  <si>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</si>
  <si>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</si>
  <si>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</si>
  <si>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</si>
  <si>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</si>
  <si>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</si>
  <si>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</si>
  <si>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</si>
  <si>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</si>
  <si>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</si>
  <si>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</si>
  <si>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</si>
  <si>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</si>
  <si>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</si>
  <si>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</si>
  <si>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</si>
  <si>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</si>
  <si>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</si>
  <si>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</si>
  <si>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</si>
  <si>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</si>
  <si>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</si>
  <si>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</si>
  <si>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</si>
  <si>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</si>
  <si>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</si>
  <si>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</si>
  <si>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</si>
  <si>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</si>
  <si>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</si>
  <si>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</si>
  <si>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</si>
  <si>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</si>
  <si>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</si>
  <si>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</si>
  <si>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</si>
  <si>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</si>
  <si>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</si>
  <si>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</si>
  <si>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</si>
  <si>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</si>
  <si>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</si>
  <si>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</si>
  <si>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</si>
  <si>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</si>
  <si>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</si>
  <si>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</si>
  <si>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</si>
  <si>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</si>
  <si>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</si>
  <si>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</si>
  <si>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</si>
  <si>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</si>
  <si>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</si>
  <si>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</si>
  <si>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</si>
  <si>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</si>
  <si>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</si>
  <si>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</si>
  <si>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</si>
  <si>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</si>
  <si>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</si>
  <si>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</si>
  <si>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</si>
  <si>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</si>
  <si>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</si>
  <si>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</si>
  <si>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</si>
  <si>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</si>
  <si>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</si>
  <si>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</si>
  <si>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</si>
  <si>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</si>
  <si>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</si>
  <si>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</si>
  <si>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</si>
  <si>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</si>
  <si>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</si>
  <si>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</si>
  <si>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</si>
  <si>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</si>
  <si>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</si>
  <si>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</si>
  <si>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</si>
  <si>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</si>
  <si>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</si>
  <si>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</si>
  <si>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</si>
  <si>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</si>
  <si>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</si>
  <si>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</si>
  <si>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</si>
  <si>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</si>
  <si>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</si>
  <si>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</si>
  <si>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</si>
  <si>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</si>
  <si>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</si>
  <si>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</si>
  <si>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</si>
  <si>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</si>
  <si>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</si>
  <si>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</si>
  <si>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</si>
  <si>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</si>
  <si>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</si>
  <si>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</si>
  <si>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</si>
  <si>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</si>
  <si>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</si>
  <si>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</si>
  <si>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</si>
  <si>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</si>
  <si>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</si>
  <si>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</si>
  <si>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</si>
  <si>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</si>
  <si>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</si>
  <si>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</si>
  <si>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</si>
  <si>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</si>
  <si>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</si>
  <si>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</si>
  <si>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</si>
  <si>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</si>
  <si>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</si>
  <si>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</si>
  <si>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</si>
  <si>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</si>
  <si>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</si>
  <si>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</si>
  <si>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</si>
  <si>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</si>
  <si>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</si>
  <si>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</si>
  <si>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</si>
  <si>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</si>
  <si>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</si>
  <si>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</si>
  <si>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</si>
  <si>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</si>
  <si>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</si>
  <si>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</si>
  <si>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</si>
  <si>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</si>
  <si>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</si>
  <si>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</si>
  <si>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</si>
  <si>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</si>
  <si>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</si>
  <si>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</si>
  <si>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</si>
  <si>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</si>
  <si>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</si>
  <si>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</si>
  <si>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</si>
  <si>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</si>
  <si>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</si>
  <si>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</si>
  <si>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</si>
  <si>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</si>
  <si>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</si>
  <si>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</si>
  <si>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</si>
  <si>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</si>
  <si>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</si>
  <si>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</si>
  <si>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</si>
  <si>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</si>
  <si>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</si>
  <si>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</si>
  <si>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</si>
  <si>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</si>
  <si>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</si>
  <si>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</si>
  <si>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</si>
  <si>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</si>
  <si>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</si>
  <si>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</si>
  <si>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</si>
  <si>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</si>
  <si>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</si>
  <si>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</si>
  <si>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</si>
  <si>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</si>
  <si>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</si>
  <si>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</si>
  <si>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</si>
  <si>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</si>
  <si>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</si>
  <si>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</si>
  <si>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</si>
  <si>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</si>
  <si>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</si>
  <si>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</si>
  <si>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</si>
  <si>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</si>
  <si>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</si>
  <si>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</si>
  <si>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</si>
  <si>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</si>
  <si>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</si>
  <si>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</si>
  <si>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</si>
  <si>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</si>
  <si>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</si>
  <si>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</si>
  <si>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</si>
  <si>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</si>
  <si>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</si>
  <si>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</si>
  <si>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</si>
  <si>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</si>
  <si>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</si>
  <si>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</si>
  <si>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</si>
  <si>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</si>
  <si>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</si>
  <si>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</si>
  <si>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</si>
  <si>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</si>
  <si>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</si>
  <si>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</si>
  <si>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</si>
  <si>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</si>
  <si>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</si>
  <si>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</si>
  <si>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</si>
  <si>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</si>
  <si>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</si>
  <si>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</si>
  <si>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</si>
  <si>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</si>
  <si>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</si>
  <si>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</si>
  <si>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</si>
  <si>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</si>
  <si>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</si>
  <si>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</si>
  <si>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</si>
  <si>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</si>
  <si>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</si>
  <si>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</si>
  <si>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</si>
  <si>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</si>
  <si>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</si>
  <si>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</si>
  <si>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</si>
  <si>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</si>
  <si>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</si>
  <si>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</si>
  <si>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</si>
  <si>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</si>
  <si>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</si>
  <si>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</si>
  <si>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</si>
  <si>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</si>
  <si>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</si>
  <si>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</si>
  <si>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</si>
  <si>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</si>
  <si>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</si>
  <si>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</si>
  <si>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</si>
  <si>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</si>
  <si>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</si>
  <si>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</si>
  <si>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</si>
  <si>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</si>
  <si>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</si>
  <si>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</si>
  <si>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</si>
  <si>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</si>
  <si>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</si>
  <si>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</si>
  <si>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</si>
  <si>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</si>
  <si>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</si>
  <si>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</si>
  <si>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</si>
  <si>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</si>
  <si>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</si>
  <si>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</si>
  <si>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</si>
  <si>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</si>
  <si>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</si>
  <si>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</si>
  <si>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</si>
  <si>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</si>
  <si>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</si>
  <si>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</si>
  <si>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</si>
  <si>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</si>
  <si>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</si>
  <si>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</si>
  <si>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</si>
  <si>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</si>
  <si>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</si>
  <si>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</si>
  <si>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</si>
  <si>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</si>
  <si>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</si>
  <si>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</si>
  <si>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</si>
  <si>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</si>
  <si>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</si>
  <si>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</si>
  <si>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</si>
  <si>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</si>
  <si>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</si>
  <si>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</si>
  <si>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</si>
  <si>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</si>
  <si>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</si>
  <si>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</si>
  <si>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</si>
  <si>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</si>
  <si>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</si>
  <si>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</si>
  <si>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</si>
  <si>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</si>
  <si>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</si>
  <si>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</si>
  <si>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</si>
  <si>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</si>
  <si>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</si>
  <si>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</si>
  <si>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</si>
  <si>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</si>
  <si>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</si>
  <si>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</si>
  <si>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</si>
  <si>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</si>
  <si>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</si>
  <si>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</si>
  <si>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</si>
  <si>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</si>
  <si>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</si>
  <si>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</si>
  <si>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</si>
  <si>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</si>
  <si>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</si>
  <si>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</si>
  <si>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</si>
  <si>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</si>
  <si>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</si>
  <si>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</si>
  <si>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</si>
  <si>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</si>
  <si>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</si>
  <si>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</si>
  <si>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</si>
  <si>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</si>
  <si>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</si>
  <si>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</si>
  <si>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</si>
  <si>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</si>
  <si>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</si>
  <si>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</si>
  <si>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</si>
  <si>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</si>
  <si>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</si>
  <si>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</si>
  <si>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</si>
  <si>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</si>
  <si>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</si>
  <si>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</si>
  <si>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</si>
  <si>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</si>
  <si>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</si>
  <si>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</si>
  <si>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</si>
  <si>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</si>
  <si>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</si>
  <si>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</si>
  <si>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</si>
  <si>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</si>
  <si>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</si>
  <si>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</si>
  <si>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</si>
  <si>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</si>
  <si>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</si>
  <si>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</si>
  <si>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</si>
  <si>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</si>
  <si>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</si>
  <si>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</si>
  <si>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</si>
  <si>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</si>
  <si>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</si>
  <si>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</si>
  <si>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</si>
  <si>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</si>
  <si>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</si>
  <si>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</si>
  <si>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</si>
  <si>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</si>
  <si>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</si>
  <si>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</si>
  <si>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</si>
  <si>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</si>
  <si>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</si>
  <si>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</si>
  <si>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</si>
  <si>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</si>
  <si>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</si>
  <si>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</si>
  <si>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</si>
  <si>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</si>
  <si>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</si>
  <si>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</si>
  <si>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</si>
  <si>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</si>
  <si>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</si>
  <si>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</si>
  <si>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</si>
  <si>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</si>
  <si>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</si>
  <si>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</si>
  <si>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</si>
  <si>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</si>
  <si>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</si>
  <si>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</si>
  <si>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</si>
  <si>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</si>
  <si>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</si>
  <si>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</si>
  <si>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</si>
  <si>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</si>
  <si>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</si>
  <si>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</si>
  <si>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</si>
  <si>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</si>
  <si>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</si>
  <si>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</si>
  <si>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</si>
  <si>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</si>
  <si>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</si>
  <si>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</si>
  <si>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</si>
  <si>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</si>
  <si>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</si>
  <si>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</si>
  <si>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</si>
  <si>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</si>
  <si>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</si>
  <si>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</si>
  <si>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</si>
  <si>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</si>
  <si>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</si>
  <si>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</si>
  <si>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</si>
  <si>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</si>
  <si>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</si>
  <si>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</si>
  <si>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</si>
  <si>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</si>
  <si>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</si>
  <si>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</si>
  <si>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</si>
  <si>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</si>
  <si>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</si>
  <si>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</si>
  <si>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</si>
  <si>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</si>
  <si>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</si>
  <si>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</si>
  <si>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</si>
  <si>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</si>
  <si>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</si>
  <si>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</si>
  <si>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</si>
  <si>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</si>
  <si>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</si>
  <si>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</si>
  <si>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</si>
  <si>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</si>
  <si>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</si>
  <si>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</si>
  <si>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</si>
  <si>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</si>
  <si>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</si>
  <si>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</si>
  <si>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</si>
  <si>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</si>
  <si>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</si>
  <si>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</si>
  <si>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</si>
  <si>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</si>
  <si>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</si>
  <si>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</si>
  <si>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</si>
  <si>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</si>
  <si>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</si>
  <si>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</si>
  <si>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</si>
  <si>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</si>
  <si>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</si>
  <si>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</si>
  <si>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</si>
  <si>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</si>
  <si>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</si>
  <si>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</si>
  <si>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</si>
  <si>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</si>
  <si>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</si>
  <si>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</si>
  <si>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</si>
  <si>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</si>
  <si>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</si>
  <si>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</si>
  <si>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</si>
  <si>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</si>
  <si>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</si>
  <si>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</si>
  <si>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</si>
  <si>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</si>
  <si>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</si>
  <si>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</si>
  <si>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</si>
  <si>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</si>
  <si>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</si>
  <si>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</si>
  <si>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</si>
  <si>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</si>
  <si>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</si>
  <si>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</si>
  <si>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</si>
  <si>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</si>
  <si>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</si>
  <si>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</si>
  <si>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</si>
  <si>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</si>
  <si>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</si>
  <si>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</si>
  <si>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</si>
  <si>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</si>
  <si>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</si>
  <si>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</si>
  <si>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</si>
  <si>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</si>
  <si>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</si>
  <si>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</si>
  <si>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</si>
  <si>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</si>
  <si>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</si>
  <si>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</si>
  <si>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</si>
  <si>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</si>
  <si>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</si>
  <si>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</si>
  <si>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</si>
  <si>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</si>
  <si>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</si>
  <si>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</si>
  <si>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</si>
  <si>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</si>
  <si>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</si>
  <si>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</si>
  <si>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</si>
  <si>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</si>
  <si>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</si>
  <si>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</si>
  <si>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</si>
  <si>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</si>
  <si>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</si>
  <si>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</si>
  <si>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</si>
  <si>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</si>
  <si>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</si>
  <si>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</si>
  <si>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</si>
  <si>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</si>
  <si>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</si>
  <si>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</si>
  <si>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</si>
  <si>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</si>
  <si>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</si>
  <si>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</si>
  <si>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</si>
  <si>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</si>
  <si>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</si>
  <si>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</si>
  <si>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</si>
  <si>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</si>
  <si>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</si>
  <si>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</si>
  <si>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</si>
  <si>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</si>
  <si>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</si>
  <si>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</si>
  <si>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</si>
  <si>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</si>
  <si>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</si>
  <si>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</si>
  <si>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</si>
  <si>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</si>
  <si>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</si>
  <si>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</si>
  <si>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</si>
  <si>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</si>
  <si>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</si>
  <si>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</si>
  <si>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</si>
  <si>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</si>
  <si>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</si>
  <si>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</si>
  <si>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</si>
  <si>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</si>
  <si>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</si>
  <si>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</si>
  <si>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</si>
  <si>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</si>
  <si>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</si>
  <si>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</si>
  <si>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</si>
  <si>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</si>
  <si>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</si>
  <si>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</si>
  <si>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</si>
  <si>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</si>
  <si>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</si>
  <si>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</si>
  <si>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</si>
  <si>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</si>
  <si>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</si>
  <si>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</si>
  <si>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</si>
  <si>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</si>
  <si>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</si>
  <si>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</si>
  <si>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</si>
  <si>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</si>
  <si>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</si>
  <si>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</si>
  <si>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</si>
  <si>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</si>
  <si>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</si>
  <si>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</si>
  <si>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</si>
  <si>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</si>
  <si>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</si>
  <si>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</si>
  <si>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</si>
  <si>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</si>
  <si>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</si>
  <si>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</si>
  <si>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</si>
  <si>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</si>
  <si>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</si>
  <si>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</si>
  <si>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</si>
  <si>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</si>
  <si>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</si>
  <si>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</si>
  <si>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</si>
  <si>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</si>
  <si>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</si>
  <si>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</si>
  <si>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</si>
  <si>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</si>
  <si>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</si>
  <si>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</si>
  <si>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</si>
  <si>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</si>
  <si>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</si>
  <si>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</si>
  <si>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</si>
  <si>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</si>
  <si>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</si>
  <si>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</si>
  <si>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</si>
  <si>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</si>
  <si>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</si>
  <si>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</si>
  <si>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</si>
  <si>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</si>
  <si>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</si>
  <si>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</si>
  <si>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</si>
  <si>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</si>
  <si>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</si>
  <si>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</si>
  <si>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</si>
  <si>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</si>
  <si>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</si>
  <si>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</si>
  <si>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</si>
  <si>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</si>
  <si>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</si>
  <si>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</si>
  <si>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</si>
  <si>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</si>
  <si>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</si>
  <si>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</si>
  <si>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</si>
  <si>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</si>
  <si>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</si>
  <si>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</si>
  <si>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</si>
  <si>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</si>
  <si>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</si>
  <si>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</si>
  <si>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</si>
  <si>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</si>
  <si>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</si>
  <si>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</si>
  <si>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</si>
  <si>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</si>
  <si>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</si>
  <si>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</si>
  <si>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</si>
  <si>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</si>
  <si>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</si>
  <si>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</si>
  <si>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</si>
  <si>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</si>
  <si>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</si>
  <si>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</si>
  <si>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</si>
  <si>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</si>
  <si>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</si>
  <si>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</si>
  <si>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</si>
  <si>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</si>
  <si>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</si>
  <si>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</si>
  <si>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</si>
  <si>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</si>
  <si>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</si>
  <si>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</si>
  <si>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</si>
  <si>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</si>
  <si>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</si>
  <si>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</si>
  <si>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</si>
  <si>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</si>
  <si>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</si>
  <si>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</si>
  <si>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</si>
  <si>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</si>
  <si>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</si>
  <si>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</si>
  <si>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</si>
  <si>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</si>
  <si>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</si>
  <si>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</si>
  <si>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</si>
  <si>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</si>
  <si>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</si>
  <si>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</si>
  <si>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</si>
  <si>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</si>
  <si>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</si>
  <si>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</si>
  <si>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</si>
  <si>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</si>
  <si>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</si>
  <si>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</si>
  <si>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</si>
  <si>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</si>
  <si>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</si>
  <si>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</si>
  <si>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</si>
  <si>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</si>
  <si>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</si>
  <si>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</si>
  <si>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</si>
  <si>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</si>
  <si>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</si>
  <si>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</si>
  <si>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</si>
  <si>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</si>
  <si>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</si>
  <si>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</si>
  <si>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</si>
  <si>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</si>
  <si>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</si>
  <si>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</si>
  <si>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</si>
  <si>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</si>
  <si>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</si>
  <si>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</si>
  <si>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</si>
  <si>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</si>
  <si>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</si>
  <si>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</si>
  <si>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</si>
  <si>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</si>
  <si>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</si>
  <si>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</si>
  <si>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</si>
  <si>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</si>
  <si>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</si>
  <si>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</si>
  <si>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</si>
  <si>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</si>
  <si>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</si>
  <si>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</si>
  <si>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</si>
  <si>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</si>
  <si>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</si>
  <si>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</si>
  <si>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</si>
  <si>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</si>
  <si>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</si>
  <si>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</si>
  <si>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</si>
  <si>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</si>
  <si>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</si>
  <si>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</si>
  <si>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</si>
  <si>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</si>
  <si>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</si>
  <si>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</si>
  <si>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</si>
  <si>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</si>
  <si>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</si>
  <si>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</si>
  <si>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</si>
  <si>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</si>
  <si>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</si>
  <si>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</si>
  <si>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</si>
  <si>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</si>
  <si>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</si>
  <si>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</si>
  <si>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</si>
  <si>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</si>
  <si>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</si>
  <si>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</si>
  <si>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</si>
  <si>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</si>
  <si>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</si>
  <si>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</si>
  <si>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</si>
  <si>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</si>
  <si>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</si>
  <si>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</si>
  <si>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</si>
  <si>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</si>
  <si>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</si>
  <si>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</si>
  <si>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</si>
  <si>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</si>
  <si>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</si>
  <si>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</si>
  <si>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</si>
  <si>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</si>
  <si>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</si>
  <si>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</si>
  <si>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</si>
  <si>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</si>
  <si>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</si>
  <si>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</si>
  <si>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</si>
  <si>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</si>
  <si>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</si>
  <si>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</si>
  <si>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</si>
  <si>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</si>
  <si>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</si>
  <si>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</si>
  <si>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</si>
  <si>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</si>
  <si>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</si>
  <si>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</si>
  <si>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</si>
  <si>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</si>
  <si>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</si>
  <si>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</si>
  <si>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</si>
  <si>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</si>
  <si>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</si>
  <si>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</si>
  <si>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</si>
  <si>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</si>
  <si>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</si>
  <si>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</si>
  <si>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</si>
  <si>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</si>
  <si>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</si>
  <si>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</si>
  <si>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</si>
  <si>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</si>
  <si>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</si>
  <si>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</si>
  <si>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</si>
  <si>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</si>
  <si>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</si>
  <si>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</si>
  <si>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</si>
  <si>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</si>
  <si>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</si>
  <si>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</si>
  <si>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</si>
  <si>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</si>
  <si>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</si>
  <si>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</si>
  <si>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</si>
  <si>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</si>
  <si>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</si>
  <si>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</si>
  <si>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</si>
  <si>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</si>
  <si>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</si>
  <si>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</si>
  <si>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</si>
  <si>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</si>
  <si>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</si>
  <si>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</si>
  <si>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</si>
  <si>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</si>
  <si>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</si>
  <si>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</si>
  <si>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</si>
  <si>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</si>
  <si>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</si>
  <si>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</si>
  <si>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</si>
  <si>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</si>
  <si>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</si>
  <si>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</si>
  <si>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</si>
  <si>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</si>
  <si>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</si>
  <si>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</si>
  <si>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</si>
  <si>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</si>
  <si>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</si>
  <si>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</si>
  <si>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</si>
  <si>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</si>
  <si>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</si>
  <si>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</si>
  <si>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</si>
  <si>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</si>
  <si>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</si>
  <si>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</si>
  <si>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</si>
  <si>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</si>
  <si>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</si>
  <si>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</si>
  <si>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</si>
  <si>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</si>
  <si>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</si>
  <si>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</si>
  <si>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</si>
  <si>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</si>
  <si>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</si>
  <si>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</si>
  <si>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</si>
  <si>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</si>
  <si>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</si>
  <si>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</si>
  <si>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</si>
  <si>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</si>
  <si>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</si>
  <si>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</si>
  <si>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</si>
  <si>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</si>
  <si>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</si>
  <si>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</si>
  <si>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</si>
  <si>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</si>
  <si>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</si>
  <si>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</si>
  <si>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</si>
  <si>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</si>
  <si>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</si>
  <si>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</si>
  <si>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</si>
  <si>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</si>
  <si>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</si>
  <si>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</si>
  <si>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</si>
  <si>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</si>
  <si>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</si>
  <si>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</si>
  <si>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</si>
  <si>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</si>
  <si>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</si>
  <si>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</si>
  <si>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</si>
  <si>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</si>
  <si>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</si>
  <si>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</si>
  <si>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</si>
  <si>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</si>
  <si>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</si>
  <si>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</si>
  <si>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</si>
  <si>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</si>
  <si>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</si>
  <si>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</si>
  <si>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</si>
  <si>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</si>
  <si>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</si>
  <si>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</si>
  <si>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</si>
  <si>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</si>
  <si>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</si>
  <si>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</si>
  <si>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</si>
  <si>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</si>
  <si>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</si>
  <si>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</si>
  <si>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</si>
  <si>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</si>
  <si>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</si>
  <si>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</si>
  <si>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</si>
  <si>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</si>
  <si>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</si>
  <si>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</si>
  <si>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</si>
  <si>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</si>
  <si>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</si>
  <si>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</si>
  <si>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</si>
  <si>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</si>
  <si>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</si>
  <si>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</si>
  <si>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</si>
  <si>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</si>
  <si>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</si>
  <si>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</si>
  <si>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</si>
  <si>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</si>
  <si>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</si>
  <si>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</si>
  <si>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</si>
  <si>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</si>
  <si>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</si>
  <si>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</si>
  <si>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</si>
  <si>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</si>
  <si>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</si>
  <si>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</si>
  <si>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</si>
  <si>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</si>
  <si>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</si>
  <si>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</si>
  <si>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</si>
  <si>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</si>
  <si>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</si>
  <si>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</si>
  <si>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</si>
  <si>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</si>
  <si>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</si>
  <si>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</si>
  <si>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</si>
  <si>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</si>
  <si>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</si>
  <si>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</si>
  <si>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</si>
  <si>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</si>
  <si>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</si>
  <si>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</si>
  <si>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</si>
  <si>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</si>
  <si>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</si>
  <si>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</si>
  <si>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</si>
  <si>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</si>
  <si>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</si>
  <si>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</si>
  <si>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</si>
  <si>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</si>
  <si>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</si>
  <si>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</si>
  <si>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</si>
  <si>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</si>
  <si>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</si>
  <si>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</si>
  <si>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</si>
  <si>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</si>
  <si>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</si>
  <si>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</si>
  <si>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</si>
  <si>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</si>
  <si>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</si>
  <si>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</si>
  <si>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</si>
  <si>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</si>
  <si>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</si>
  <si>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</si>
  <si>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</si>
  <si>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</si>
  <si>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</si>
  <si>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</si>
  <si>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</si>
  <si>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</si>
  <si>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</si>
  <si>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</si>
  <si>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</si>
  <si>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</si>
  <si>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</si>
  <si>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</si>
  <si>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</si>
  <si>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</si>
  <si>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</si>
  <si>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</si>
  <si>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</si>
  <si>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</si>
  <si>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</si>
  <si>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</si>
  <si>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</si>
  <si>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</si>
  <si>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</si>
  <si>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</si>
  <si>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</si>
  <si>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</si>
  <si>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</si>
  <si>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</si>
  <si>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</si>
  <si>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</si>
  <si>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</si>
  <si>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</si>
  <si>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</si>
  <si>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</si>
  <si>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</si>
  <si>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</si>
  <si>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</si>
  <si>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</si>
  <si>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</si>
  <si>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</si>
  <si>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</si>
  <si>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</si>
  <si>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</si>
  <si>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</si>
  <si>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</si>
  <si>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</si>
  <si>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</si>
  <si>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</si>
  <si>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</si>
  <si>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</si>
  <si>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</si>
  <si>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</si>
  <si>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</si>
  <si>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</si>
  <si>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</si>
  <si>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</si>
  <si>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</si>
  <si>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</si>
  <si>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</si>
  <si>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</si>
  <si>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</si>
  <si>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</si>
  <si>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</si>
  <si>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</si>
  <si>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</si>
  <si>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</si>
  <si>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</si>
  <si>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</si>
  <si>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</si>
  <si>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</si>
  <si>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</si>
  <si>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</si>
  <si>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</si>
  <si>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</si>
  <si>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</si>
  <si>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</si>
  <si>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</si>
  <si>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</si>
  <si>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</si>
  <si>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</si>
  <si>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</si>
  <si>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</si>
  <si>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</si>
  <si>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</si>
  <si>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</si>
  <si>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</si>
  <si>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</si>
  <si>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</si>
  <si>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</si>
  <si>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</si>
  <si>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</si>
  <si>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</si>
  <si>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</si>
  <si>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</si>
  <si>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</si>
  <si>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</si>
  <si>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</si>
  <si>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</si>
  <si>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</si>
  <si>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</si>
  <si>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</si>
  <si>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</si>
  <si>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</si>
  <si>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</si>
  <si>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</si>
  <si>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</si>
  <si>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</si>
  <si>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</si>
  <si>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</si>
  <si>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</si>
  <si>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</si>
  <si>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</si>
  <si>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</si>
  <si>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</si>
  <si>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</si>
  <si>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</si>
  <si>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</si>
  <si>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</si>
  <si>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</si>
  <si>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</si>
  <si>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</si>
  <si>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</si>
  <si>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</si>
  <si>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</si>
  <si>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</si>
  <si>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</si>
  <si>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</si>
  <si>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</si>
  <si>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</si>
  <si>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</si>
  <si>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</si>
  <si>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</si>
  <si>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</si>
  <si>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</si>
  <si>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</si>
  <si>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</si>
  <si>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</si>
  <si>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</si>
  <si>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</si>
  <si>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</si>
  <si>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</si>
  <si>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</si>
  <si>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</si>
  <si>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</si>
  <si>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</si>
  <si>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</si>
  <si>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</si>
  <si>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</si>
  <si>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</si>
  <si>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</si>
  <si>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</si>
  <si>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</si>
  <si>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</si>
  <si>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</si>
  <si>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</si>
  <si>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</si>
  <si>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</si>
  <si>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</si>
  <si>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</si>
  <si>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</si>
  <si>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</si>
  <si>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</si>
  <si>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</si>
  <si>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</si>
  <si>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</si>
  <si>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</si>
  <si>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</si>
  <si>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</si>
  <si>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</si>
  <si>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</si>
  <si>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</si>
  <si>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</si>
  <si>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</si>
  <si>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</si>
  <si>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</si>
  <si>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</si>
  <si>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</si>
  <si>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</si>
  <si>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</si>
  <si>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</si>
  <si>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</si>
  <si>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</si>
  <si>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</si>
  <si>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</si>
  <si>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</si>
  <si>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</si>
  <si>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</si>
  <si>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</si>
  <si>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</si>
  <si>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</si>
  <si>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</si>
  <si>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</si>
  <si>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</si>
  <si>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</si>
  <si>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</si>
  <si>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</si>
  <si>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</si>
  <si>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</si>
  <si>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</si>
  <si>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</si>
  <si>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</si>
  <si>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</si>
  <si>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</si>
  <si>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</si>
  <si>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</si>
  <si>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</si>
  <si>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</si>
  <si>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</si>
  <si>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</si>
  <si>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</si>
  <si>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</si>
  <si>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</si>
  <si>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</si>
  <si>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</si>
  <si>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</si>
  <si>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</si>
  <si>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</si>
  <si>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</si>
  <si>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</si>
  <si>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</si>
  <si>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</si>
  <si>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</si>
  <si>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</si>
  <si>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</si>
  <si>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</si>
  <si>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</si>
  <si>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</si>
  <si>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</si>
  <si>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</si>
  <si>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</si>
  <si>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</si>
  <si>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</si>
  <si>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</si>
  <si>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</si>
  <si>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</si>
  <si>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</si>
  <si>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</si>
  <si>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</si>
  <si>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</si>
  <si>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</si>
  <si>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</si>
  <si>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</si>
  <si>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</si>
  <si>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</si>
  <si>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</si>
  <si>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</si>
  <si>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</si>
  <si>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</si>
  <si>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</si>
  <si>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</si>
  <si>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</si>
  <si>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</si>
  <si>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</si>
  <si>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</si>
  <si>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</si>
  <si>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</si>
  <si>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</si>
  <si>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</si>
  <si>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</si>
  <si>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</si>
  <si>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</si>
  <si>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</si>
  <si>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</si>
  <si>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</si>
  <si>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</si>
  <si>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</si>
  <si>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</si>
  <si>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</si>
  <si>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</si>
  <si>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</si>
  <si>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</si>
  <si>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</si>
  <si>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</si>
  <si>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</si>
  <si>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</si>
  <si>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</si>
  <si>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</si>
  <si>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</si>
  <si>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</si>
  <si>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</si>
  <si>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</si>
  <si>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</si>
  <si>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</si>
  <si>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</si>
  <si>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</si>
  <si>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</si>
  <si>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</si>
  <si>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</si>
  <si>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</si>
  <si>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</si>
  <si>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</si>
  <si>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</si>
  <si>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</si>
  <si>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</si>
  <si>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</si>
  <si>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</si>
  <si>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</si>
  <si>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</si>
  <si>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</si>
  <si>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</si>
  <si>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</si>
  <si>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</si>
  <si>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</si>
  <si>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</si>
  <si>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</si>
  <si>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</si>
  <si>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</si>
  <si>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</si>
  <si>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</si>
  <si>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</si>
  <si>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</si>
  <si>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</si>
  <si>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</si>
  <si>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</si>
  <si>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</si>
  <si>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</si>
  <si>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</si>
  <si>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</si>
  <si>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</si>
  <si>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</si>
  <si>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</si>
  <si>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</si>
  <si>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</si>
  <si>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</si>
  <si>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</si>
  <si>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</si>
  <si>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</si>
  <si>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</si>
  <si>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</si>
  <si>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</si>
  <si>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</si>
  <si>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</si>
  <si>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</si>
  <si>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</si>
  <si>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</si>
  <si>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</si>
  <si>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</si>
  <si>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</si>
  <si>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</si>
  <si>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</si>
  <si>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</si>
  <si>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</si>
  <si>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</si>
  <si>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</si>
  <si>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</si>
  <si>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</si>
  <si>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</si>
  <si>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</si>
  <si>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</si>
  <si>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</si>
  <si>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</si>
  <si>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</si>
  <si>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</si>
  <si>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</si>
  <si>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</si>
  <si>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</si>
  <si>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</si>
  <si>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</si>
  <si>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</si>
  <si>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</si>
  <si>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</si>
  <si>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</si>
  <si>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</si>
  <si>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</si>
  <si>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</si>
  <si>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</si>
  <si>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</si>
  <si>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</si>
  <si>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</si>
  <si>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</si>
  <si>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</si>
  <si>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</si>
  <si>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</si>
  <si>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</si>
  <si>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</si>
  <si>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</si>
  <si>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</si>
  <si>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</si>
  <si>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</si>
  <si>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</si>
  <si>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</si>
  <si>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</si>
  <si>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</si>
  <si>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</si>
  <si>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</si>
  <si>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</si>
  <si>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</si>
  <si>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</si>
  <si>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</si>
  <si>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</si>
  <si>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</si>
  <si>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</si>
  <si>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</si>
  <si>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</si>
  <si>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</si>
  <si>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</si>
  <si>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</si>
  <si>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</si>
  <si>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</si>
  <si>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</si>
  <si>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</si>
  <si>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</si>
  <si>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</si>
  <si>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</si>
  <si>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</si>
  <si>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</si>
  <si>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</si>
  <si>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</si>
  <si>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</si>
  <si>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</si>
  <si>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</si>
  <si>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</si>
  <si>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</si>
  <si>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</si>
  <si>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</si>
  <si>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</si>
  <si>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</si>
  <si>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</si>
  <si>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</si>
  <si>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</si>
  <si>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</si>
  <si>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</si>
  <si>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</si>
  <si>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</si>
  <si>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</si>
  <si>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</si>
  <si>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</si>
  <si>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</si>
  <si>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</si>
  <si>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</si>
  <si>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</si>
  <si>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</si>
  <si>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</si>
  <si>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</si>
  <si>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</si>
  <si>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</si>
  <si>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</si>
  <si>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</si>
  <si>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</si>
  <si>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</si>
  <si>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</si>
  <si>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</si>
  <si>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</si>
  <si>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</si>
  <si>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</si>
  <si>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</si>
  <si>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</si>
  <si>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</si>
  <si>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</si>
  <si>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</si>
  <si>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</si>
  <si>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</si>
  <si>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</si>
  <si>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</si>
  <si>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</si>
  <si>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</si>
  <si>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</si>
  <si>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</si>
  <si>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</si>
  <si>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</si>
  <si>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</si>
  <si>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</si>
  <si>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</si>
  <si>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</si>
  <si>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</si>
  <si>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</si>
  <si>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</si>
  <si>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</si>
  <si>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</si>
  <si>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</si>
  <si>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</si>
  <si>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</si>
  <si>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</si>
  <si>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</si>
  <si>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</si>
  <si>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</si>
  <si>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</si>
  <si>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</si>
  <si>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</si>
  <si>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</si>
  <si>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</si>
  <si>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</si>
  <si>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</si>
  <si>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</si>
  <si>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</si>
  <si>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</si>
  <si>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</si>
  <si>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</si>
  <si>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</si>
  <si>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</si>
  <si>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</si>
  <si>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</si>
  <si>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</si>
  <si>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</si>
  <si>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</si>
  <si>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</si>
  <si>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</si>
  <si>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</si>
  <si>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</si>
  <si>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</si>
  <si>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</si>
  <si>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</si>
  <si>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</si>
  <si>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</si>
  <si>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</si>
  <si>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</si>
  <si>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</si>
  <si>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</si>
  <si>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</si>
  <si>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</si>
  <si>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</si>
  <si>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</si>
  <si>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</si>
  <si>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</si>
  <si>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</si>
  <si>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</si>
  <si>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</si>
  <si>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</si>
  <si>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</si>
  <si>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</si>
  <si>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</si>
  <si>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</si>
  <si>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</si>
  <si>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</si>
  <si>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</si>
  <si>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</si>
  <si>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</si>
  <si>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</si>
  <si>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</si>
  <si>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</si>
  <si>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</si>
  <si>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</si>
  <si>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</si>
  <si>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</si>
  <si>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</si>
  <si>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</si>
  <si>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</si>
  <si>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</si>
  <si>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</si>
  <si>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</si>
  <si>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</si>
  <si>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</si>
  <si>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</si>
  <si>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</si>
  <si>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</si>
  <si>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</si>
  <si>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</si>
  <si>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</si>
  <si>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</si>
  <si>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</si>
  <si>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</si>
  <si>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</si>
  <si>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</si>
  <si>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</si>
  <si>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</si>
  <si>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</si>
  <si>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</si>
  <si>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</si>
  <si>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</si>
  <si>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</si>
  <si>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</si>
  <si>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</si>
  <si>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</si>
  <si>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</si>
  <si>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</si>
  <si>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</si>
  <si>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</si>
  <si>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</si>
  <si>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</si>
  <si>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</si>
  <si>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</si>
  <si>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</si>
  <si>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</si>
  <si>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</si>
  <si>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</si>
  <si>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</si>
  <si>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</si>
  <si>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</si>
  <si>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</si>
  <si>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</si>
  <si>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</si>
  <si>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</si>
  <si>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</si>
  <si>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</si>
  <si>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</si>
  <si>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</si>
  <si>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</si>
  <si>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</si>
  <si>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</si>
  <si>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</si>
  <si>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</si>
  <si>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</si>
  <si>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</si>
  <si>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</si>
  <si>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</si>
  <si>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</si>
  <si>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</si>
  <si>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</si>
  <si>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</si>
  <si>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</si>
  <si>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</si>
  <si>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</si>
  <si>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</si>
  <si>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</si>
  <si>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</si>
  <si>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</si>
  <si>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</si>
  <si>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</si>
  <si>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</si>
  <si>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</si>
  <si>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</si>
  <si>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</si>
  <si>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</si>
  <si>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</si>
  <si>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</si>
  <si>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</si>
  <si>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</si>
  <si>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</si>
  <si>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</si>
  <si>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</si>
  <si>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</si>
  <si>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</si>
  <si>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</si>
  <si>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</si>
  <si>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</si>
  <si>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</si>
  <si>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</si>
  <si>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</si>
  <si>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</si>
  <si>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</si>
  <si>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</si>
  <si>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</si>
  <si>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</si>
  <si>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</si>
  <si>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</si>
  <si>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</si>
  <si>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</si>
  <si>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</si>
  <si>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</si>
  <si>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</si>
  <si>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</si>
  <si>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</si>
  <si>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</si>
  <si>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</si>
  <si>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</si>
  <si>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</si>
  <si>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</si>
  <si>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</si>
  <si>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</si>
  <si>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</si>
  <si>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</si>
  <si>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</si>
  <si>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</si>
  <si>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</si>
  <si>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</si>
  <si>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</si>
  <si>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</si>
  <si>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</si>
  <si>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</si>
  <si>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</si>
  <si>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</si>
  <si>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</si>
  <si>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</si>
  <si>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</si>
  <si>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</si>
  <si>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</si>
  <si>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</si>
  <si>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</si>
  <si>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</si>
  <si>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</si>
  <si>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</si>
  <si>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</si>
  <si>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</si>
  <si>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</si>
  <si>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</si>
  <si>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</si>
  <si>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</si>
  <si>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</si>
  <si>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</si>
  <si>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</si>
  <si>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</si>
  <si>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</si>
  <si>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</si>
  <si>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</si>
  <si>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</si>
  <si>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</si>
  <si>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</si>
  <si>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</si>
  <si>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</si>
  <si>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</si>
  <si>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</si>
  <si>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</si>
  <si>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</si>
  <si>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</si>
  <si>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</si>
  <si>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</si>
  <si>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</si>
  <si>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</si>
  <si>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</si>
  <si>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</si>
  <si>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</si>
  <si>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</si>
  <si>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</si>
  <si>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</si>
  <si>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</si>
  <si>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</si>
  <si>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</si>
  <si>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</si>
  <si>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</si>
  <si>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</si>
  <si>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</si>
  <si>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</si>
  <si>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</si>
  <si>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</si>
  <si>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</si>
  <si>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</si>
  <si>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</si>
  <si>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</si>
  <si>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</si>
  <si>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</si>
  <si>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</si>
  <si>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</si>
  <si>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</si>
  <si>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</si>
  <si>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</si>
  <si>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</si>
  <si>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</si>
  <si>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</si>
  <si>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</si>
  <si>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</si>
  <si>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</si>
  <si>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</si>
  <si>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</si>
  <si>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</si>
  <si>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</si>
  <si>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</si>
  <si>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</si>
  <si>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</si>
  <si>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</si>
  <si>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</si>
  <si>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</si>
  <si>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</si>
  <si>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</si>
  <si>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</si>
  <si>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</si>
  <si>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</si>
  <si>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</si>
  <si>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</si>
  <si>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</si>
  <si>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</si>
  <si>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</si>
  <si>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</si>
  <si>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</si>
  <si>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</si>
  <si>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</si>
  <si>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</si>
  <si>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</si>
  <si>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</si>
  <si>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</si>
  <si>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</si>
  <si>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</si>
  <si>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</si>
  <si>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</si>
  <si>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</si>
  <si>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</si>
  <si>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</si>
  <si>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</si>
  <si>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</si>
  <si>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</si>
  <si>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</si>
  <si>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</si>
  <si>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</si>
  <si>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</si>
  <si>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</si>
  <si>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</si>
  <si>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</si>
  <si>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</si>
  <si>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</si>
  <si>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</si>
  <si>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</si>
  <si>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</si>
  <si>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</si>
  <si>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</si>
  <si>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</si>
  <si>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</si>
  <si>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</si>
  <si>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</si>
  <si>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</si>
  <si>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</si>
  <si>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</si>
  <si>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</si>
  <si>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</si>
  <si>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</si>
  <si>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</si>
  <si>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</si>
  <si>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</si>
  <si>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</si>
  <si>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</si>
  <si>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</si>
  <si>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</si>
  <si>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</si>
  <si>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</si>
  <si>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</si>
  <si>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</si>
  <si>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</si>
  <si>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</si>
  <si>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</si>
  <si>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</si>
  <si>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</si>
  <si>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</si>
  <si>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</si>
  <si>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</si>
  <si>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</si>
  <si>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</si>
  <si>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</si>
  <si>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</si>
  <si>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</si>
  <si>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</si>
  <si>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</si>
  <si>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</si>
  <si>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</si>
  <si>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</si>
  <si>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</si>
  <si>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</si>
  <si>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</si>
  <si>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</si>
  <si>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</si>
  <si>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</si>
  <si>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</si>
  <si>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</si>
  <si>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</si>
  <si>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</si>
  <si>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</si>
  <si>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</si>
  <si>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</si>
  <si>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</si>
  <si>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</si>
  <si>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</si>
  <si>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</si>
  <si>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</si>
  <si>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</si>
  <si>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</si>
  <si>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</si>
  <si>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</si>
  <si>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</si>
  <si>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</si>
  <si>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</si>
  <si>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</si>
  <si>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</si>
  <si>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</si>
  <si>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</si>
  <si>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</si>
  <si>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</si>
  <si>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</si>
  <si>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</si>
  <si>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</si>
  <si>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</si>
  <si>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</si>
  <si>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</si>
  <si>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</si>
  <si>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</si>
  <si>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</si>
  <si>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</si>
  <si>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</si>
  <si>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</si>
  <si>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</si>
  <si>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</si>
  <si>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</si>
  <si>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</si>
  <si>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</si>
  <si>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</si>
  <si>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</si>
  <si>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</si>
  <si>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</si>
  <si>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</si>
  <si>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</si>
  <si>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</si>
  <si>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</si>
  <si>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</si>
  <si>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</si>
  <si>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</si>
  <si>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</si>
  <si>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</si>
  <si>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</si>
  <si>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</si>
  <si>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</si>
  <si>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</si>
  <si>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</si>
  <si>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</si>
  <si>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</si>
  <si>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</si>
  <si>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</si>
  <si>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</si>
  <si>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</si>
  <si>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</si>
  <si>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</si>
  <si>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</si>
  <si>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</si>
  <si>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</si>
  <si>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</si>
  <si>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</si>
  <si>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</si>
  <si>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</si>
  <si>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</si>
  <si>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</si>
  <si>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</si>
  <si>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</si>
  <si>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</si>
  <si>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</si>
  <si>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</si>
  <si>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</si>
  <si>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</si>
  <si>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</si>
  <si>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</si>
  <si>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</si>
  <si>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</si>
  <si>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</si>
  <si>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</si>
  <si>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</si>
  <si>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</si>
  <si>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</si>
  <si>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</si>
  <si>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</si>
  <si>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</si>
  <si>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</si>
  <si>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</si>
  <si>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</si>
  <si>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</si>
  <si>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</si>
  <si>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</si>
  <si>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</si>
  <si>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</si>
  <si>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</si>
  <si>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</si>
  <si>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</si>
  <si>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</si>
  <si>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</si>
  <si>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</si>
  <si>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</si>
  <si>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</si>
  <si>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</si>
  <si>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</si>
  <si>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</si>
  <si>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</si>
  <si>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</si>
  <si>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</si>
  <si>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</si>
  <si>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</si>
  <si>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</si>
  <si>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</si>
  <si>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</si>
  <si>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</si>
  <si>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</si>
  <si>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</si>
  <si>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</si>
  <si>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</si>
  <si>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</si>
  <si>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</si>
  <si>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</si>
  <si>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</si>
  <si>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</si>
  <si>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</si>
  <si>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</si>
  <si>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</si>
  <si>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</si>
  <si>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</si>
  <si>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</si>
  <si>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</si>
  <si>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</si>
  <si>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</si>
  <si>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</si>
  <si>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</si>
  <si>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</si>
  <si>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</si>
  <si>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</si>
  <si>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</si>
  <si>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</si>
  <si>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</si>
  <si>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</si>
  <si>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</si>
  <si>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</si>
  <si>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</si>
  <si>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</si>
  <si>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</si>
  <si>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</si>
  <si>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</si>
  <si>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</si>
  <si>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</si>
  <si>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</si>
  <si>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</si>
  <si>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</si>
  <si>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</si>
  <si>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</si>
  <si>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</si>
  <si>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</si>
  <si>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</si>
  <si>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</si>
  <si>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</si>
  <si>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</si>
  <si>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</si>
  <si>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</si>
  <si>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</si>
  <si>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</si>
  <si>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</si>
  <si>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</si>
  <si>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</si>
  <si>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</si>
  <si>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</si>
  <si>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</si>
  <si>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</si>
  <si>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</si>
  <si>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</si>
  <si>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</si>
  <si>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</si>
  <si>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</si>
  <si>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</si>
  <si>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</si>
  <si>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</si>
  <si>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</si>
  <si>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</si>
  <si>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</si>
  <si>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</si>
  <si>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</si>
  <si>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</si>
  <si>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</si>
  <si>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</si>
  <si>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</si>
  <si>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</si>
  <si>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</si>
  <si>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</si>
  <si>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</si>
  <si>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</si>
  <si>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</si>
  <si>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</si>
  <si>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</si>
  <si>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</si>
  <si>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</si>
  <si>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</si>
  <si>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</si>
  <si>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</si>
  <si>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</si>
  <si>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</si>
  <si>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</si>
  <si>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</si>
  <si>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</si>
  <si>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</si>
  <si>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</si>
  <si>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</si>
  <si>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</si>
  <si>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</si>
  <si>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</si>
  <si>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</si>
  <si>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</si>
  <si>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</si>
  <si>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</si>
  <si>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</si>
  <si>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</si>
  <si>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</si>
  <si>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</si>
  <si>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</si>
  <si>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</si>
  <si>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</si>
  <si>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</si>
  <si>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</si>
  <si>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</si>
  <si>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</si>
  <si>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</si>
  <si>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</si>
  <si>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</si>
  <si>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</si>
  <si>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</si>
  <si>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</si>
  <si>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</si>
  <si>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</si>
  <si>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</si>
  <si>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</si>
  <si>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</si>
  <si>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</si>
  <si>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</si>
  <si>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</si>
  <si>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</si>
  <si>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</si>
  <si>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</si>
  <si>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</si>
  <si>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</si>
  <si>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</si>
  <si>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</si>
  <si>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</si>
  <si>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</si>
  <si>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</si>
  <si>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</si>
  <si>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</si>
  <si>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</si>
  <si>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</si>
  <si>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</si>
  <si>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</si>
  <si>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</si>
  <si>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</si>
  <si>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</si>
  <si>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</si>
  <si>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</si>
  <si>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</si>
  <si>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</si>
  <si>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</si>
  <si>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</si>
  <si>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</si>
  <si>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</si>
  <si>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</si>
  <si>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</si>
  <si>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</si>
  <si>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</si>
  <si>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</si>
  <si>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</si>
  <si>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</si>
  <si>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</si>
  <si>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</si>
  <si>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</si>
  <si>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</si>
  <si>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</si>
  <si>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</si>
  <si>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</si>
  <si>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</si>
  <si>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</si>
  <si>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</si>
  <si>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</si>
  <si>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</si>
  <si>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</si>
  <si>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</si>
  <si>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</si>
  <si>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</si>
  <si>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</si>
  <si>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</si>
  <si>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</si>
  <si>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</si>
  <si>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</si>
  <si>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</si>
  <si>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</si>
  <si>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</si>
  <si>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</si>
  <si>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</si>
  <si>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</si>
  <si>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</si>
  <si>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</si>
  <si>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</si>
  <si>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</si>
  <si>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</si>
  <si>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</si>
  <si>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</si>
  <si>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</si>
  <si>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</si>
  <si>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</si>
  <si>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</si>
  <si>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</si>
  <si>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</si>
  <si>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</si>
  <si>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</si>
  <si>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</si>
  <si>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</si>
  <si>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</si>
  <si>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</si>
  <si>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</si>
  <si>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</si>
  <si>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</si>
  <si>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</si>
  <si>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</si>
  <si>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</si>
  <si>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</si>
  <si>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</si>
  <si>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</si>
  <si>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</si>
  <si>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</si>
  <si>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</si>
  <si>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</si>
  <si>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</si>
  <si>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</si>
  <si>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</si>
  <si>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</si>
  <si>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</si>
  <si>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</si>
  <si>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</si>
  <si>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</si>
  <si>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</si>
  <si>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</si>
  <si>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</si>
  <si>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</si>
  <si>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</si>
  <si>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</si>
  <si>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</si>
  <si>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</si>
  <si>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</si>
  <si>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</si>
  <si>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</si>
  <si>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</si>
  <si>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</si>
  <si>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</si>
  <si>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</si>
  <si>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</si>
  <si>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</si>
  <si>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</si>
  <si>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</si>
  <si>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</si>
  <si>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</si>
  <si>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</si>
  <si>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</si>
  <si>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</si>
  <si>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</si>
  <si>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</si>
  <si>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</si>
  <si>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</si>
  <si>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</si>
  <si>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</si>
  <si>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</si>
  <si>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</si>
  <si>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</si>
  <si>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</si>
  <si>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</si>
  <si>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</si>
  <si>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</si>
  <si>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</si>
  <si>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</si>
  <si>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</si>
  <si>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</si>
  <si>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</si>
  <si>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</si>
  <si>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</si>
  <si>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</si>
  <si>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</si>
  <si>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</si>
  <si>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</si>
  <si>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</si>
  <si>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</si>
  <si>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</si>
  <si>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</si>
  <si>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</si>
  <si>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</si>
  <si>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</si>
  <si>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</si>
  <si>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</si>
  <si>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</si>
  <si>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</si>
  <si>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</si>
  <si>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</si>
  <si>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</si>
  <si>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</si>
  <si>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</si>
  <si>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</si>
  <si>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</si>
  <si>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</si>
  <si>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</si>
  <si>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</si>
  <si>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</si>
  <si>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</si>
  <si>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</si>
  <si>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</si>
  <si>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</si>
  <si>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</si>
  <si>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</si>
  <si>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</si>
  <si>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</si>
  <si>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</si>
  <si>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</si>
  <si>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</si>
  <si>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</si>
  <si>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</si>
  <si>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</si>
  <si>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</si>
  <si>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</si>
  <si>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</si>
  <si>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</si>
  <si>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</si>
  <si>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</si>
  <si>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</si>
  <si>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</si>
  <si>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</si>
  <si>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</si>
  <si>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</si>
  <si>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</si>
  <si>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</si>
  <si>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</si>
  <si>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</si>
  <si>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</si>
  <si>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</si>
  <si>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</si>
  <si>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</si>
  <si>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</si>
  <si>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</si>
  <si>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</si>
  <si>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</si>
  <si>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</si>
  <si>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</si>
  <si>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</si>
  <si>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</si>
  <si>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</si>
  <si>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</si>
  <si>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</si>
  <si>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</si>
  <si>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</si>
  <si>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</si>
  <si>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</si>
  <si>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</si>
  <si>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</si>
  <si>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</si>
  <si>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</si>
  <si>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</si>
  <si>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</si>
  <si>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</si>
  <si>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</si>
  <si>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</si>
  <si>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</si>
  <si>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</si>
  <si>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</si>
  <si>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</si>
  <si>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</si>
  <si>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</si>
  <si>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</si>
  <si>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</si>
  <si>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</si>
  <si>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</si>
  <si>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</si>
  <si>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</si>
  <si>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</si>
  <si>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</si>
  <si>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</si>
  <si>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</si>
  <si>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</si>
  <si>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</si>
  <si>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</si>
  <si>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</si>
  <si>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</si>
  <si>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</si>
  <si>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</si>
  <si>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</si>
  <si>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</si>
  <si>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</si>
  <si>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</si>
  <si>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</si>
  <si>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</si>
  <si>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</si>
  <si>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</si>
  <si>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</si>
  <si>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</si>
  <si>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</si>
  <si>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</si>
  <si>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</si>
  <si>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</si>
  <si>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</si>
  <si>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</si>
  <si>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</si>
  <si>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</si>
  <si>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</si>
  <si>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</si>
  <si>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</si>
  <si>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</si>
  <si>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</si>
  <si>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</si>
  <si>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</si>
  <si>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</si>
  <si>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</si>
  <si>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</si>
  <si>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</si>
  <si>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</si>
  <si>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</si>
  <si>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</si>
  <si>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</si>
  <si>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</si>
  <si>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</si>
  <si>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</si>
  <si>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</si>
  <si>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</si>
  <si>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</si>
  <si>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</si>
  <si>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</si>
  <si>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</si>
  <si>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</si>
  <si>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</si>
  <si>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</si>
  <si>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</si>
  <si>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</si>
  <si>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</si>
  <si>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</si>
  <si>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</si>
  <si>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</si>
  <si>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</si>
  <si>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</si>
  <si>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</si>
  <si>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</si>
  <si>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</si>
  <si>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</si>
  <si>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</si>
  <si>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</si>
  <si>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</si>
  <si>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</si>
  <si>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</si>
  <si>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</si>
  <si>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</si>
  <si>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</si>
  <si>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</si>
  <si>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</si>
  <si>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</si>
  <si>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</si>
  <si>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</si>
  <si>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</si>
  <si>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</si>
  <si>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</si>
  <si>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</si>
  <si>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</si>
  <si>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</si>
  <si>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</si>
  <si>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</si>
  <si>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</si>
  <si>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</si>
  <si>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</si>
  <si>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</si>
  <si>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</si>
  <si>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</si>
  <si>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</si>
  <si>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</si>
  <si>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</si>
  <si>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</si>
  <si>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</si>
  <si>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</si>
  <si>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</si>
  <si>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</si>
  <si>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</si>
  <si>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</si>
  <si>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</si>
  <si>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</si>
  <si>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</si>
  <si>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</si>
  <si>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</si>
  <si>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</si>
  <si>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</si>
  <si>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</si>
  <si>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</si>
  <si>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</si>
  <si>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</si>
  <si>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</si>
  <si>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</si>
  <si>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</si>
  <si>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</si>
  <si>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</si>
  <si>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</si>
  <si>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</si>
  <si>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</si>
  <si>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</si>
  <si>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</si>
  <si>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</si>
  <si>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</si>
  <si>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</si>
  <si>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</si>
  <si>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</si>
  <si>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</si>
  <si>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</si>
  <si>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</si>
  <si>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</si>
  <si>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</si>
  <si>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</si>
  <si>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</si>
  <si>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</si>
  <si>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</si>
  <si>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</si>
  <si>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</si>
  <si>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</si>
  <si>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</si>
  <si>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</si>
  <si>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</si>
  <si>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</si>
  <si>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</si>
  <si>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</si>
  <si>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</si>
  <si>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</si>
  <si>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</si>
  <si>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</si>
  <si>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</si>
  <si>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</si>
  <si>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</si>
  <si>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</si>
  <si>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</si>
  <si>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</si>
  <si>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</si>
  <si>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</si>
  <si>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</si>
  <si>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</si>
  <si>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</si>
  <si>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</si>
  <si>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</si>
  <si>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</si>
  <si>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</si>
  <si>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</si>
  <si>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</si>
  <si>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</si>
  <si>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</si>
  <si>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</si>
  <si>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</si>
  <si>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</si>
  <si>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</si>
  <si>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</si>
  <si>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</si>
  <si>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</si>
  <si>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</si>
  <si>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</si>
  <si>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</si>
  <si>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</si>
  <si>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</si>
  <si>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</si>
  <si>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</si>
  <si>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</si>
  <si>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</si>
  <si>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</si>
  <si>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</si>
  <si>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</si>
  <si>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</si>
  <si>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</si>
  <si>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</si>
  <si>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</si>
  <si>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</si>
  <si>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</si>
  <si>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</si>
  <si>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</si>
  <si>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</si>
  <si>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</si>
  <si>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</si>
  <si>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</si>
  <si>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</si>
  <si>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</si>
  <si>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</si>
  <si>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</si>
  <si>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</si>
  <si>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</si>
  <si>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</si>
  <si>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</si>
  <si>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</si>
  <si>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</si>
  <si>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</si>
  <si>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</si>
  <si>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</si>
  <si>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</si>
  <si>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</si>
  <si>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</si>
  <si>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</si>
  <si>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</si>
  <si>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</si>
  <si>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</si>
  <si>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</si>
  <si>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</si>
  <si>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</si>
  <si>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</si>
  <si>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</si>
  <si>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</si>
  <si>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</si>
  <si>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</si>
  <si>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</si>
  <si>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</si>
  <si>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</si>
  <si>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</si>
  <si>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</si>
  <si>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</si>
  <si>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</si>
  <si>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</si>
  <si>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</si>
  <si>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</si>
  <si>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</si>
  <si>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</si>
  <si>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</si>
  <si>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</si>
  <si>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</si>
  <si>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</si>
  <si>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</si>
  <si>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</si>
  <si>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</si>
  <si>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</si>
  <si>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</si>
  <si>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</si>
  <si>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</si>
  <si>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</si>
  <si>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</si>
  <si>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</si>
  <si>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</si>
  <si>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</si>
  <si>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</si>
  <si>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</si>
  <si>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</si>
  <si>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</si>
  <si>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</si>
  <si>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</si>
  <si>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</si>
  <si>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</si>
  <si>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</si>
  <si>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</si>
  <si>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</si>
  <si>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</si>
  <si>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</si>
  <si>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</si>
  <si>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</si>
  <si>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</si>
  <si>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</si>
  <si>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</si>
  <si>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</si>
  <si>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</si>
  <si>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</si>
  <si>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</si>
  <si>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</si>
  <si>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</si>
  <si>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</si>
  <si>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</si>
  <si>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</si>
  <si>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</si>
  <si>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</si>
  <si>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</si>
  <si>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</si>
  <si>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</si>
  <si>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</si>
  <si>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</si>
  <si>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</si>
  <si>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</si>
  <si>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</si>
  <si>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</si>
  <si>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</si>
  <si>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</si>
  <si>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</si>
  <si>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</si>
  <si>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</si>
  <si>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</si>
  <si>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</si>
  <si>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</si>
  <si>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</si>
  <si>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</si>
  <si>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</si>
  <si>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</si>
  <si>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</si>
  <si>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</si>
  <si>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</si>
  <si>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</si>
  <si>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</si>
  <si>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</si>
  <si>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</si>
  <si>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</si>
  <si>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</si>
  <si>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</si>
  <si>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</si>
  <si>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</si>
  <si>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</si>
  <si>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</si>
  <si>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</si>
  <si>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</si>
  <si>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</si>
  <si>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</si>
  <si>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</si>
  <si>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</si>
  <si>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</si>
  <si>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</si>
  <si>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</si>
  <si>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</si>
  <si>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</si>
  <si>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</si>
  <si>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</si>
  <si>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</si>
  <si>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</si>
  <si>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</si>
  <si>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</si>
  <si>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</si>
  <si>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</si>
  <si>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</si>
  <si>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</si>
  <si>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</si>
  <si>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</si>
  <si>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</si>
  <si>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</si>
  <si>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</si>
  <si>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</si>
  <si>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</si>
  <si>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</si>
  <si>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</si>
  <si>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</si>
  <si>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</si>
  <si>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</si>
  <si>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</si>
  <si>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</si>
  <si>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</si>
  <si>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</si>
  <si>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</si>
  <si>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</si>
  <si>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</si>
  <si>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</si>
  <si>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</si>
  <si>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</si>
  <si>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</si>
  <si>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</si>
  <si>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</si>
  <si>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</si>
  <si>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</si>
  <si>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</si>
  <si>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</si>
  <si>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</si>
  <si>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</si>
  <si>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</si>
  <si>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</si>
  <si>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</si>
  <si>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</si>
  <si>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</si>
  <si>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</si>
  <si>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</si>
  <si>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</si>
  <si>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</si>
  <si>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</si>
  <si>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</si>
  <si>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</si>
  <si>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</si>
  <si>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</si>
  <si>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</si>
  <si>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</si>
  <si>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</si>
  <si>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</si>
  <si>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</si>
  <si>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</si>
  <si>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</si>
  <si>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</si>
  <si>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</si>
  <si>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</si>
  <si>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</si>
  <si>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</si>
  <si>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</si>
  <si>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</si>
  <si>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</si>
  <si>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</si>
  <si>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</si>
  <si>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</si>
  <si>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</si>
  <si>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</si>
  <si>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</si>
  <si>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</si>
  <si>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</si>
  <si>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</si>
  <si>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</si>
  <si>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</si>
  <si>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</si>
  <si>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</si>
  <si>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</si>
  <si>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</si>
  <si>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</si>
  <si>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</si>
  <si>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</si>
  <si>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</si>
  <si>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</si>
  <si>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</si>
  <si>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</si>
  <si>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</si>
  <si>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</si>
  <si>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</si>
  <si>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</si>
  <si>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</si>
  <si>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</si>
  <si>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</si>
  <si>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</si>
  <si>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</si>
  <si>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</si>
  <si>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</si>
  <si>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</si>
  <si>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</si>
  <si>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</si>
  <si>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</si>
  <si>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</si>
  <si>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</si>
  <si>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</si>
  <si>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</si>
  <si>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</si>
  <si>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</si>
  <si>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</si>
  <si>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</si>
  <si>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</si>
  <si>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</si>
  <si>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</si>
  <si>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</si>
  <si>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</si>
  <si>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</si>
  <si>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</si>
  <si>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</si>
  <si>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</si>
  <si>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</si>
  <si>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</si>
  <si>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</si>
  <si>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</si>
  <si>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</si>
  <si>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</si>
  <si>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</si>
  <si>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</si>
  <si>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</si>
  <si>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</si>
  <si>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</si>
  <si>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</si>
  <si>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</si>
  <si>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</si>
  <si>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</si>
  <si>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</si>
  <si>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</si>
  <si>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</si>
  <si>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</si>
  <si>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</si>
  <si>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</si>
  <si>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</si>
  <si>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</si>
  <si>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</si>
  <si>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</si>
  <si>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</si>
  <si>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</si>
  <si>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</si>
  <si>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</si>
  <si>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</si>
  <si>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</si>
  <si>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</si>
  <si>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</si>
  <si>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</si>
  <si>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</si>
  <si>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</si>
  <si>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</si>
  <si>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</si>
  <si>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</si>
  <si>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</si>
  <si>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</si>
  <si>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</si>
  <si>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</si>
  <si>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</si>
  <si>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</si>
  <si>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</si>
  <si>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</si>
  <si>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</si>
  <si>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</si>
  <si>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</si>
  <si>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</si>
  <si>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</si>
  <si>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</si>
  <si>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</si>
  <si>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</si>
  <si>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</si>
  <si>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</si>
  <si>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</si>
  <si>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</si>
  <si>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</si>
  <si>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</si>
  <si>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</si>
  <si>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</si>
  <si>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</si>
  <si>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</si>
  <si>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</si>
  <si>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</si>
  <si>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</si>
  <si>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</si>
  <si>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</si>
  <si>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</si>
  <si>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</si>
  <si>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</si>
  <si>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</si>
  <si>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</si>
  <si>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</si>
  <si>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</si>
  <si>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</si>
  <si>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</si>
  <si>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</si>
  <si>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</si>
  <si>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</si>
  <si>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</si>
  <si>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</si>
  <si>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</si>
  <si>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</si>
  <si>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</si>
  <si>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</si>
  <si>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</si>
  <si>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</si>
  <si>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</si>
  <si>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</si>
  <si>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</si>
  <si>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</si>
  <si>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</si>
  <si>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</si>
  <si>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</si>
  <si>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</si>
  <si>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</si>
  <si>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</si>
  <si>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</si>
  <si>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</si>
  <si>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</si>
  <si>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</si>
  <si>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</si>
  <si>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</si>
  <si>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</si>
  <si>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</si>
  <si>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</si>
  <si>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</si>
  <si>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</si>
  <si>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</si>
  <si>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</si>
  <si>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</si>
  <si>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</si>
  <si>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</si>
  <si>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</si>
  <si>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</si>
  <si>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</si>
  <si>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</si>
  <si>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</si>
  <si>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</si>
  <si>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</si>
  <si>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</si>
  <si>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</si>
  <si>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</si>
  <si>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</si>
  <si>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</si>
  <si>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</si>
  <si>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</si>
  <si>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</si>
  <si>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</si>
  <si>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</si>
  <si>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</si>
  <si>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</si>
  <si>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</si>
  <si>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</si>
  <si>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</si>
  <si>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</si>
  <si>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</si>
  <si>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</si>
  <si>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</si>
  <si>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</si>
  <si>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</si>
  <si>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</si>
  <si>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</si>
  <si>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</si>
  <si>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</si>
  <si>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</si>
  <si>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</si>
  <si>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</si>
  <si>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</si>
  <si>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</si>
  <si>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</si>
  <si>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</si>
  <si>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</si>
  <si>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</si>
  <si>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</si>
  <si>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</si>
  <si>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</si>
  <si>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</si>
  <si>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</si>
  <si>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</si>
  <si>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</si>
  <si>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</si>
  <si>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</si>
  <si>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</si>
  <si>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</si>
  <si>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</si>
  <si>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</si>
  <si>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</si>
  <si>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</si>
  <si>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</si>
  <si>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</si>
  <si>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</si>
  <si>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</si>
  <si>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</si>
  <si>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</si>
  <si>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</si>
  <si>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</si>
  <si>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</si>
  <si>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</si>
  <si>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</si>
  <si>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</si>
  <si>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</si>
  <si>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</si>
  <si>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</si>
  <si>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</si>
  <si>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</si>
  <si>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</si>
  <si>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</si>
  <si>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</si>
  <si>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</si>
  <si>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</si>
  <si>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</si>
  <si>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</si>
  <si>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</si>
  <si>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</si>
  <si>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</si>
  <si>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</si>
  <si>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</si>
  <si>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</si>
  <si>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</si>
  <si>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</si>
  <si>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</si>
  <si>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</si>
  <si>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</si>
  <si>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</si>
  <si>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</si>
  <si>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</si>
  <si>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</si>
  <si>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</si>
  <si>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</si>
  <si>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</si>
  <si>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</si>
  <si>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</si>
  <si>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</si>
  <si>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</si>
  <si>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</si>
  <si>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</si>
  <si>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</si>
  <si>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</si>
  <si>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</si>
  <si>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</si>
  <si>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</si>
  <si>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</si>
  <si>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</si>
  <si>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</si>
  <si>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</si>
  <si>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</si>
  <si>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</si>
  <si>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</si>
  <si>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</si>
  <si>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</si>
  <si>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</si>
  <si>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</si>
  <si>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</si>
  <si>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</si>
  <si>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</si>
  <si>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</si>
  <si>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</si>
  <si>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</si>
  <si>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</si>
  <si>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</si>
  <si>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</si>
  <si>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</si>
  <si>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</si>
  <si>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</si>
  <si>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</si>
  <si>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</si>
  <si>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</si>
  <si>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</si>
  <si>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</si>
  <si>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</si>
  <si>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</si>
  <si>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</si>
  <si>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</si>
  <si>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</si>
  <si>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</si>
  <si>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</si>
  <si>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</si>
  <si>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</si>
  <si>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</si>
  <si>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</si>
  <si>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</si>
  <si>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</si>
  <si>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</si>
  <si>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</si>
  <si>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</si>
  <si>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</si>
  <si>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</si>
  <si>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</si>
  <si>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</si>
  <si>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</si>
  <si>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</si>
  <si>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</si>
  <si>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</si>
  <si>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</si>
  <si>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</si>
  <si>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</si>
  <si>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</si>
  <si>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</si>
  <si>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</si>
  <si>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</si>
  <si>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</si>
  <si>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</si>
  <si>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</si>
  <si>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</si>
  <si>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</si>
  <si>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</si>
  <si>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</si>
  <si>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</si>
  <si>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</si>
  <si>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</si>
  <si>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</si>
  <si>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</si>
  <si>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</si>
  <si>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</si>
  <si>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</si>
  <si>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</si>
  <si>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</si>
  <si>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</si>
  <si>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</si>
  <si>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</si>
  <si>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</si>
  <si>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</si>
  <si>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</si>
  <si>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</si>
  <si>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</si>
  <si>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</si>
  <si>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</si>
  <si>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</si>
  <si>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</si>
  <si>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</si>
  <si>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</si>
  <si>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</si>
  <si>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</si>
  <si>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</si>
  <si>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</si>
  <si>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</si>
  <si>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</si>
  <si>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</si>
  <si>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</si>
  <si>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</si>
  <si>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</si>
  <si>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</si>
  <si>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</si>
  <si>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</si>
  <si>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</si>
  <si>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</si>
  <si>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</si>
  <si>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</si>
  <si>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</si>
  <si>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</si>
  <si>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</si>
  <si>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</si>
  <si>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</si>
  <si>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</si>
  <si>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</si>
  <si>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</si>
  <si>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</si>
  <si>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</si>
  <si>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</si>
  <si>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</si>
  <si>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</si>
  <si>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</si>
  <si>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</si>
  <si>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</si>
  <si>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</si>
  <si>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</si>
  <si>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</si>
  <si>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</si>
  <si>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</si>
  <si>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</si>
  <si>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</si>
  <si>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</si>
  <si>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</si>
  <si>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</si>
  <si>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</si>
  <si>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</si>
  <si>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</si>
  <si>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</si>
  <si>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</si>
  <si>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</si>
  <si>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</si>
  <si>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</si>
  <si>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</si>
  <si>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</si>
  <si>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</si>
  <si>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</si>
  <si>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</si>
  <si>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</si>
  <si>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</si>
  <si>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</si>
  <si>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</si>
  <si>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</si>
  <si>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</si>
  <si>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</si>
  <si>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</si>
  <si>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</si>
  <si>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</si>
  <si>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</si>
  <si>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</si>
  <si>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</si>
  <si>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</si>
  <si>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</si>
  <si>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</si>
  <si>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</si>
  <si>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</si>
  <si>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</si>
  <si>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</si>
  <si>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</si>
  <si>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</si>
  <si>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</si>
  <si>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</si>
  <si>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</si>
  <si>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</si>
  <si>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</si>
  <si>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</si>
  <si>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</si>
  <si>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</si>
  <si>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</si>
  <si>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</si>
  <si>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</si>
  <si>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</si>
  <si>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</si>
  <si>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</si>
  <si>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</si>
  <si>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</si>
  <si>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</si>
  <si>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</si>
  <si>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</si>
  <si>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</si>
  <si>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</si>
  <si>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</si>
  <si>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</si>
  <si>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</si>
  <si>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</si>
  <si>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</si>
  <si>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</si>
  <si>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</si>
  <si>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</si>
  <si>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</si>
  <si>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</si>
  <si>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</si>
  <si>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</si>
  <si>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</si>
  <si>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</si>
  <si>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</si>
  <si>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</si>
  <si>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</si>
  <si>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</si>
  <si>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</si>
  <si>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</si>
  <si>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</si>
  <si>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</si>
  <si>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</si>
  <si>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</si>
  <si>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</si>
  <si>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</si>
  <si>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</si>
  <si>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</si>
  <si>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</si>
  <si>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</si>
  <si>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</si>
  <si>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</si>
  <si>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</si>
  <si>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</si>
  <si>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</si>
  <si>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</si>
  <si>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</si>
  <si>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</si>
  <si>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</si>
  <si>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</si>
  <si>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</si>
  <si>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</si>
  <si>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</si>
  <si>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</si>
  <si>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</si>
  <si>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</si>
  <si>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</si>
  <si>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</si>
  <si>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</si>
  <si>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</si>
  <si>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</si>
  <si>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</si>
  <si>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</si>
  <si>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</si>
  <si>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</si>
  <si>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</si>
  <si>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</si>
  <si>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</si>
  <si>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</si>
  <si>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</si>
  <si>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</si>
  <si>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</si>
  <si>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</si>
  <si>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</si>
  <si>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</si>
  <si>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</si>
  <si>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</si>
  <si>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</si>
  <si>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</si>
  <si>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</si>
  <si>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</si>
  <si>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</si>
  <si>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</si>
  <si>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</si>
  <si>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</si>
  <si>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</si>
  <si>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</si>
  <si>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</si>
  <si>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</si>
  <si>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</si>
  <si>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</si>
  <si>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</si>
  <si>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</si>
  <si>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</si>
  <si>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</si>
  <si>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</si>
  <si>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</si>
  <si>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</si>
  <si>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</si>
  <si>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</si>
  <si>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</si>
  <si>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</si>
  <si>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</si>
  <si>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</si>
  <si>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</si>
  <si>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</si>
  <si>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</si>
  <si>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</si>
  <si>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</si>
  <si>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</si>
  <si>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</si>
  <si>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</si>
  <si>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</si>
  <si>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</si>
  <si>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</si>
  <si>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</si>
  <si>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</si>
  <si>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</si>
  <si>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</si>
  <si>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</si>
  <si>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</si>
  <si>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</si>
  <si>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</si>
  <si>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</si>
  <si>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</si>
  <si>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</si>
  <si>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</si>
  <si>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</si>
  <si>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</si>
  <si>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</si>
  <si>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</si>
  <si>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</si>
  <si>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</si>
  <si>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</si>
  <si>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</si>
  <si>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</si>
  <si>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</si>
  <si>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</si>
  <si>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</si>
  <si>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</si>
  <si>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</si>
  <si>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</si>
  <si>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</si>
  <si>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</si>
  <si>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</si>
  <si>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</si>
  <si>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</si>
  <si>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</si>
  <si>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</si>
  <si>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</si>
  <si>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</si>
  <si>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</si>
  <si>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</si>
  <si>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</si>
  <si>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</si>
  <si>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</si>
  <si>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</si>
  <si>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</si>
  <si>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</si>
  <si>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</si>
  <si>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</si>
  <si>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</si>
  <si>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</si>
  <si>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</si>
  <si>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</si>
  <si>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</si>
  <si>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</si>
  <si>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</si>
  <si>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</si>
  <si>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</si>
  <si>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</si>
  <si>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</si>
  <si>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</si>
  <si>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</si>
  <si>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</si>
  <si>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</si>
  <si>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</si>
  <si>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</si>
  <si>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</si>
  <si>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</si>
  <si>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</si>
  <si>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</si>
  <si>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</si>
  <si>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</si>
  <si>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</si>
  <si>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</si>
  <si>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</si>
  <si>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</si>
  <si>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</si>
  <si>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</si>
  <si>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</si>
  <si>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</si>
  <si>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</si>
  <si>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</si>
  <si>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</si>
  <si>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</si>
  <si>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</si>
  <si>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</si>
  <si>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</si>
  <si>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</si>
  <si>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</si>
  <si>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</si>
  <si>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</si>
  <si>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</si>
  <si>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</si>
  <si>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</si>
  <si>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</si>
  <si>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</si>
  <si>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</si>
  <si>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</si>
  <si>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</si>
  <si>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</si>
  <si>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</si>
  <si>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</si>
  <si>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</si>
  <si>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</si>
  <si>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</si>
  <si>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</si>
  <si>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</si>
  <si>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</si>
  <si>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</si>
  <si>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</si>
  <si>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</si>
  <si>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</si>
  <si>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</si>
  <si>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</si>
  <si>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</si>
  <si>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</si>
  <si>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</si>
  <si>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</si>
  <si>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</si>
  <si>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</si>
  <si>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</si>
  <si>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</si>
  <si>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</si>
  <si>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</si>
  <si>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</si>
  <si>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</si>
  <si>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</si>
  <si>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</si>
  <si>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</si>
  <si>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</si>
  <si>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</si>
  <si>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</si>
  <si>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</si>
  <si>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</si>
  <si>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</si>
  <si>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</si>
  <si>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</si>
  <si>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</si>
  <si>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</si>
  <si>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</si>
  <si>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</si>
  <si>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</si>
  <si>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</si>
  <si>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</si>
  <si>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</si>
  <si>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</si>
  <si>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</si>
  <si>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</si>
  <si>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</si>
  <si>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</si>
  <si>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</si>
  <si>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</si>
  <si>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</si>
  <si>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</si>
  <si>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</si>
  <si>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</si>
  <si>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</si>
  <si>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</si>
  <si>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</si>
  <si>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</si>
  <si>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</si>
  <si>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</si>
  <si>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</si>
  <si>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</si>
  <si>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</si>
  <si>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</si>
  <si>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</si>
  <si>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</si>
  <si>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</si>
  <si>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</si>
  <si>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</si>
  <si>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</si>
  <si>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</si>
  <si>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</si>
  <si>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</si>
  <si>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</si>
  <si>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</si>
  <si>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</si>
  <si>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</si>
  <si>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</si>
  <si>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</si>
  <si>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</si>
  <si>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</si>
  <si>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</si>
  <si>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</si>
  <si>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</si>
  <si>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</si>
  <si>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</si>
  <si>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</si>
  <si>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</si>
  <si>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</si>
  <si>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</si>
  <si>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</si>
  <si>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</si>
  <si>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</si>
  <si>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</si>
  <si>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</si>
  <si>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</si>
  <si>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</si>
  <si>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</si>
  <si>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</si>
  <si>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</si>
  <si>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</si>
  <si>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</si>
  <si>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</si>
  <si>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</si>
  <si>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</si>
  <si>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</si>
  <si>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</si>
  <si>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</si>
  <si>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</si>
  <si>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</si>
  <si>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</si>
  <si>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</si>
  <si>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</si>
  <si>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</si>
  <si>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</si>
  <si>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</si>
  <si>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</si>
  <si>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</si>
  <si>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</si>
  <si>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</si>
  <si>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</si>
  <si>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</si>
  <si>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</si>
  <si>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</si>
  <si>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</si>
  <si>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</si>
  <si>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</si>
  <si>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</si>
  <si>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</si>
  <si>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</si>
  <si>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</si>
  <si>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</si>
  <si>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</si>
  <si>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</si>
  <si>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</si>
  <si>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</si>
  <si>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</si>
  <si>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</si>
  <si>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</si>
  <si>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</si>
  <si>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</si>
  <si>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</si>
  <si>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</si>
  <si>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</si>
  <si>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</si>
  <si>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</si>
  <si>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</si>
  <si>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</si>
  <si>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</si>
  <si>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</si>
  <si>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</si>
  <si>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</si>
  <si>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</si>
  <si>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</si>
  <si>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</si>
  <si>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</si>
  <si>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</si>
  <si>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</si>
  <si>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</si>
  <si>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</si>
  <si>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</si>
  <si>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</si>
  <si>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</si>
  <si>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</si>
  <si>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</si>
  <si>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</si>
  <si>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</si>
  <si>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</si>
  <si>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</si>
  <si>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</si>
  <si>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</si>
  <si>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</si>
  <si>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</si>
  <si>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</si>
  <si>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</si>
  <si>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</si>
  <si>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</si>
  <si>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</si>
  <si>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</si>
  <si>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</si>
  <si>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</si>
  <si>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</si>
  <si>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</si>
  <si>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</si>
  <si>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</si>
  <si>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</si>
  <si>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</si>
  <si>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</si>
  <si>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</si>
  <si>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</si>
  <si>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</si>
  <si>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</si>
  <si>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</si>
  <si>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</si>
  <si>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</si>
  <si>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</si>
  <si>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</si>
  <si>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</si>
  <si>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</si>
  <si>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</si>
  <si>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</si>
  <si>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</si>
  <si>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</si>
  <si>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</si>
  <si>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</si>
  <si>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</si>
  <si>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</si>
  <si>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</si>
  <si>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</si>
  <si>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</si>
  <si>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</si>
  <si>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</si>
  <si>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</si>
  <si>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</si>
  <si>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</si>
  <si>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</si>
  <si>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</si>
  <si>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</si>
  <si>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</si>
  <si>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</si>
  <si>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</si>
  <si>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</si>
  <si>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</si>
  <si>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</si>
  <si>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</si>
  <si>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</si>
  <si>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</si>
  <si>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</si>
  <si>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</si>
  <si>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</si>
  <si>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</si>
  <si>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</si>
  <si>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</si>
  <si>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</si>
  <si>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</si>
  <si>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</si>
  <si>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</si>
  <si>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</si>
  <si>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</si>
  <si>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</si>
  <si>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</si>
  <si>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</si>
  <si>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</si>
  <si>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</si>
  <si>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</si>
  <si>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</si>
  <si>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</si>
  <si>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</si>
  <si>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</si>
  <si>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</si>
  <si>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</si>
  <si>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</si>
  <si>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</si>
  <si>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</si>
  <si>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</si>
  <si>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</si>
  <si>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</si>
  <si>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</si>
  <si>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</si>
  <si>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</si>
  <si>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</si>
  <si>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</si>
  <si>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</si>
  <si>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</si>
  <si>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</si>
  <si>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</si>
  <si>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</si>
  <si>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</si>
  <si>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</si>
  <si>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</si>
  <si>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</si>
  <si>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</si>
  <si>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</si>
  <si>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</si>
  <si>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</si>
  <si>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</si>
  <si>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</si>
  <si>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</si>
  <si>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</si>
  <si>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</si>
  <si>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</si>
  <si>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</si>
  <si>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</si>
  <si>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</si>
  <si>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</si>
  <si>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</si>
  <si>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</si>
  <si>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</si>
  <si>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</si>
  <si>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</si>
  <si>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</si>
  <si>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</si>
  <si>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</si>
  <si>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</si>
  <si>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</si>
  <si>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</si>
  <si>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</si>
  <si>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</si>
  <si>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</si>
  <si>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</si>
  <si>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</si>
  <si>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</si>
  <si>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</si>
  <si>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</si>
  <si>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</si>
  <si>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</si>
  <si>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</si>
  <si>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</si>
  <si>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</si>
  <si>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</si>
  <si>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</si>
  <si>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</si>
  <si>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</si>
  <si>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</si>
  <si>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</si>
  <si>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</si>
  <si>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</si>
  <si>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</si>
  <si>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</si>
  <si>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</si>
  <si>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</si>
  <si>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</si>
  <si>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</si>
  <si>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</si>
  <si>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</si>
  <si>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</si>
  <si>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</si>
  <si>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</si>
  <si>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</si>
  <si>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</si>
  <si>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</si>
  <si>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</si>
  <si>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</si>
  <si>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</si>
  <si>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</si>
  <si>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</si>
  <si>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</si>
  <si>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</si>
  <si>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</si>
  <si>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</si>
  <si>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</si>
  <si>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</si>
  <si>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</si>
  <si>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</si>
  <si>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</si>
  <si>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</si>
  <si>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</si>
  <si>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</si>
  <si>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</si>
  <si>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</si>
  <si>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</si>
  <si>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</si>
  <si>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</si>
  <si>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</si>
  <si>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</si>
  <si>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</si>
  <si>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</si>
  <si>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</si>
  <si>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</si>
  <si>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</si>
  <si>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</si>
  <si>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</si>
  <si>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</si>
  <si>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</si>
  <si>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</si>
  <si>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</si>
  <si>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</si>
  <si>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</si>
  <si>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</si>
  <si>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</si>
  <si>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</si>
  <si>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</si>
  <si>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</si>
  <si>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</si>
  <si>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</si>
  <si>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</si>
  <si>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</si>
  <si>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</si>
  <si>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</si>
  <si>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</si>
  <si>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</si>
  <si>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</si>
  <si>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</si>
  <si>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</si>
  <si>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</si>
  <si>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</si>
  <si>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</si>
  <si>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</si>
  <si>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</si>
  <si>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</si>
  <si>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</si>
  <si>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</si>
  <si>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</si>
  <si>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</si>
  <si>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</si>
  <si>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</si>
  <si>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</si>
  <si>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</si>
  <si>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</si>
  <si>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</si>
  <si>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</si>
  <si>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</si>
  <si>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</si>
  <si>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</si>
  <si>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</si>
  <si>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</si>
  <si>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</si>
  <si>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</si>
  <si>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</si>
  <si>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</si>
  <si>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</si>
  <si>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</si>
  <si>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</si>
  <si>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</si>
  <si>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</si>
  <si>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</si>
  <si>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</si>
  <si>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</si>
  <si>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</si>
  <si>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</si>
  <si>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</si>
  <si>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</si>
  <si>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</si>
  <si>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</si>
  <si>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</si>
  <si>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</si>
  <si>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</si>
  <si>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</si>
  <si>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</si>
  <si>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</si>
  <si>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</si>
  <si>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</si>
  <si>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</si>
  <si>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</si>
  <si>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</si>
  <si>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</si>
  <si>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</si>
  <si>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</si>
  <si>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</si>
  <si>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</si>
  <si>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</si>
  <si>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</si>
  <si>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</si>
  <si>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</si>
  <si>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</si>
  <si>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</si>
  <si>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</si>
  <si>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</si>
  <si>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</si>
  <si>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</si>
  <si>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</si>
  <si>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</si>
  <si>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</si>
  <si>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</si>
  <si>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</si>
  <si>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</si>
  <si>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</si>
  <si>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</si>
  <si>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</si>
  <si>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</si>
  <si>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</si>
  <si>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</si>
  <si>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</si>
  <si>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</si>
  <si>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</si>
  <si>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</si>
  <si>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</si>
  <si>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</si>
  <si>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</si>
  <si>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</si>
  <si>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</si>
  <si>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</si>
  <si>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</si>
  <si>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</si>
  <si>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</si>
  <si>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</si>
  <si>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</si>
  <si>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</si>
  <si>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</si>
  <si>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</si>
  <si>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</si>
  <si>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</si>
  <si>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</si>
  <si>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</si>
  <si>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</si>
  <si>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</si>
  <si>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</si>
  <si>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</si>
  <si>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</si>
  <si>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</si>
  <si>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</si>
  <si>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</si>
  <si>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</si>
  <si>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</si>
  <si>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</si>
  <si>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</si>
  <si>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</si>
  <si>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</si>
  <si>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</si>
  <si>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</si>
  <si>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</si>
  <si>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</si>
  <si>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</si>
  <si>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</si>
  <si>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</si>
  <si>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</si>
  <si>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</si>
  <si>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</si>
  <si>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</si>
  <si>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</si>
  <si>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</si>
  <si>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</si>
  <si>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</si>
  <si>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</si>
  <si>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</si>
  <si>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</si>
  <si>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</si>
  <si>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</si>
  <si>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</si>
  <si>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</si>
  <si>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</si>
  <si>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</si>
  <si>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</si>
  <si>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</si>
  <si>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</si>
  <si>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</si>
  <si>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</si>
  <si>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</si>
  <si>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</si>
  <si>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</si>
  <si>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</si>
  <si>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</si>
  <si>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</si>
  <si>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</si>
  <si>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</si>
  <si>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</si>
  <si>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</si>
  <si>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</si>
  <si>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</si>
  <si>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</si>
  <si>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</si>
  <si>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</si>
  <si>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</si>
  <si>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</si>
  <si>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</si>
  <si>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</si>
  <si>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</si>
  <si>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</si>
  <si>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</si>
  <si>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</si>
  <si>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</si>
  <si>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</si>
  <si>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</si>
  <si>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</si>
  <si>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</si>
  <si>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</si>
  <si>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</si>
  <si>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</si>
  <si>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</si>
  <si>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</si>
  <si>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</si>
  <si>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</si>
  <si>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</si>
  <si>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</si>
  <si>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</si>
  <si>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</si>
  <si>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</si>
  <si>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</si>
  <si>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</si>
  <si>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</si>
  <si>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</si>
  <si>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</si>
  <si>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</si>
  <si>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</si>
  <si>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</si>
  <si>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</si>
  <si>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</si>
  <si>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</si>
  <si>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</si>
  <si>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</si>
  <si>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</si>
  <si>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</si>
  <si>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</si>
  <si>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</si>
  <si>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</si>
  <si>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</si>
  <si>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</si>
  <si>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</si>
  <si>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</si>
  <si>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</si>
  <si>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</si>
  <si>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</si>
  <si>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</si>
  <si>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</si>
  <si>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</si>
  <si>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</si>
  <si>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</si>
  <si>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</si>
  <si>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</si>
  <si>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</si>
  <si>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</si>
  <si>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</si>
  <si>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</si>
  <si>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</si>
  <si>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</si>
  <si>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</si>
  <si>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</si>
  <si>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</si>
  <si>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</si>
  <si>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</si>
  <si>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</si>
  <si>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</si>
  <si>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</si>
  <si>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</si>
  <si>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</si>
  <si>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</si>
  <si>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</si>
  <si>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</si>
  <si>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</si>
  <si>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</si>
  <si>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</si>
  <si>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</si>
  <si>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</si>
  <si>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</si>
  <si>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</si>
  <si>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</si>
  <si>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</si>
  <si>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</si>
  <si>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</si>
  <si>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</si>
  <si>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</si>
  <si>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</si>
  <si>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</si>
  <si>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</si>
  <si>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</si>
  <si>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</si>
  <si>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</si>
  <si>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</si>
  <si>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</si>
  <si>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</si>
  <si>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</si>
  <si>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</si>
  <si>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</si>
  <si>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</si>
  <si>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</si>
  <si>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</si>
  <si>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</si>
  <si>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</si>
  <si>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</si>
  <si>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</si>
  <si>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</si>
  <si>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</si>
  <si>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</si>
  <si>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</si>
  <si>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</si>
  <si>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</si>
  <si>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</si>
  <si>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</si>
  <si>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</si>
  <si>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</si>
  <si>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</si>
  <si>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</si>
  <si>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</si>
  <si>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</si>
  <si>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</si>
  <si>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</si>
  <si>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</si>
  <si>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</si>
  <si>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</si>
  <si>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</si>
  <si>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</si>
  <si>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</si>
  <si>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</si>
  <si>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</si>
  <si>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</si>
  <si>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</si>
  <si>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</si>
  <si>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</si>
  <si>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</si>
  <si>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</si>
  <si>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</si>
  <si>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</si>
  <si>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</si>
  <si>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</si>
  <si>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</si>
  <si>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</si>
  <si>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</si>
  <si>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</si>
  <si>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</si>
  <si>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</si>
  <si>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</si>
  <si>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</si>
  <si>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</si>
  <si>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</si>
  <si>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</si>
  <si>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</si>
  <si>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</si>
  <si>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</si>
  <si>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</si>
  <si>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</si>
  <si>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</si>
  <si>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</si>
  <si>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</si>
  <si>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</si>
  <si>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</si>
  <si>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</si>
  <si>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</si>
  <si>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</si>
  <si>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</si>
  <si>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</si>
  <si>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</si>
  <si>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</si>
  <si>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</si>
  <si>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</si>
  <si>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</si>
  <si>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</si>
  <si>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</si>
  <si>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</si>
  <si>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</si>
  <si>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</si>
  <si>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</si>
  <si>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</si>
  <si>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</si>
  <si>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</si>
  <si>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</si>
  <si>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</si>
  <si>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</si>
  <si>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</si>
  <si>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</si>
  <si>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</si>
  <si>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</si>
  <si>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</si>
  <si>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</si>
  <si>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</si>
  <si>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</si>
  <si>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</si>
  <si>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</si>
  <si>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</si>
  <si>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</si>
  <si>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</si>
  <si>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</si>
  <si>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</si>
  <si>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</si>
  <si>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</si>
  <si>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</si>
  <si>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</si>
  <si>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</si>
  <si>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</si>
  <si>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</si>
  <si>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</si>
  <si>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</si>
  <si>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</si>
  <si>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</si>
  <si>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</si>
  <si>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</si>
  <si>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</si>
  <si>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</si>
  <si>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</si>
  <si>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</si>
  <si>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</si>
  <si>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</si>
  <si>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</si>
  <si>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</si>
  <si>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</si>
  <si>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</si>
  <si>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</si>
  <si>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</si>
  <si>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</si>
  <si>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</si>
  <si>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</si>
  <si>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</si>
  <si>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</si>
  <si>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</si>
  <si>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</si>
  <si>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</si>
  <si>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</si>
  <si>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</si>
  <si>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</si>
  <si>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</si>
  <si>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</si>
  <si>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</si>
  <si>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</si>
  <si>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</si>
  <si>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</si>
  <si>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</si>
  <si>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</si>
  <si>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</si>
  <si>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</si>
  <si>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</si>
  <si>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</si>
  <si>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</si>
  <si>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</si>
  <si>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</si>
  <si>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</si>
  <si>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</si>
  <si>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</si>
  <si>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</si>
  <si>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</si>
  <si>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</si>
  <si>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</si>
  <si>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</si>
  <si>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</si>
  <si>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</si>
  <si>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</si>
  <si>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</si>
  <si>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</si>
  <si>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</si>
  <si>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</si>
  <si>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</si>
  <si>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</si>
  <si>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</si>
  <si>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</si>
  <si>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</si>
  <si>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</si>
  <si>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</si>
  <si>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</si>
  <si>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</si>
  <si>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</si>
  <si>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</si>
  <si>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</si>
  <si>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</si>
  <si>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</si>
  <si>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</si>
  <si>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</si>
  <si>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</si>
  <si>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</si>
  <si>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</si>
  <si>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</si>
  <si>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</si>
  <si>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</si>
  <si>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</si>
  <si>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</si>
  <si>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</si>
  <si>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</si>
  <si>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</si>
  <si>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</si>
  <si>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</si>
  <si>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</si>
  <si>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</si>
  <si>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</si>
  <si>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</si>
  <si>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</si>
  <si>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</si>
  <si>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</si>
  <si>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</si>
  <si>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</si>
  <si>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</si>
  <si>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</si>
  <si>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</si>
  <si>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</si>
  <si>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</si>
  <si>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</si>
  <si>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</si>
  <si>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</si>
  <si>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</si>
  <si>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</si>
  <si>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</si>
  <si>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</si>
  <si>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</si>
  <si>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</si>
  <si>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</si>
  <si>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</si>
  <si>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</si>
  <si>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</si>
  <si>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</si>
  <si>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</si>
  <si>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</si>
  <si>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</si>
  <si>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</si>
  <si>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</si>
  <si>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</si>
  <si>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</si>
  <si>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</si>
  <si>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</si>
  <si>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</si>
  <si>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</si>
  <si>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</si>
  <si>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</si>
  <si>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</si>
  <si>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</si>
  <si>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</si>
  <si>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</si>
  <si>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</si>
  <si>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</si>
  <si>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</si>
  <si>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</si>
  <si>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</si>
  <si>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</si>
  <si>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</si>
  <si>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</si>
  <si>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</si>
  <si>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</si>
  <si>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</si>
  <si>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</si>
  <si>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</si>
  <si>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</si>
  <si>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</si>
  <si>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</si>
  <si>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</si>
  <si>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</si>
  <si>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</si>
  <si>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</si>
  <si>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</si>
  <si>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</si>
  <si>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</si>
  <si>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</si>
  <si>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</si>
  <si>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</si>
  <si>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</si>
  <si>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</si>
  <si>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</si>
  <si>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</si>
  <si>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</si>
  <si>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</si>
  <si>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</si>
  <si>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</si>
  <si>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</si>
  <si>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</si>
  <si>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</si>
  <si>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</si>
  <si>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</si>
  <si>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</si>
  <si>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</si>
  <si>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</si>
  <si>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</si>
  <si>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</si>
  <si>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</si>
  <si>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</si>
  <si>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</si>
  <si>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</si>
  <si>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</si>
  <si>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</si>
  <si>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</si>
  <si>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</si>
  <si>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</si>
  <si>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</si>
  <si>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</si>
  <si>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</si>
  <si>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</si>
  <si>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</si>
  <si>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</si>
  <si>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</si>
  <si>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</si>
  <si>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</si>
  <si>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</si>
  <si>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</si>
  <si>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</si>
  <si>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</si>
  <si>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</si>
  <si>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</si>
  <si>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</si>
  <si>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</si>
  <si>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</si>
  <si>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</si>
  <si>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</si>
  <si>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</si>
  <si>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</si>
  <si>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</si>
  <si>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</si>
  <si>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</si>
  <si>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</si>
  <si>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</si>
  <si>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</si>
  <si>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</si>
  <si>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</si>
  <si>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</si>
  <si>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</si>
  <si>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</si>
  <si>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</si>
  <si>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</si>
  <si>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</si>
  <si>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</si>
  <si>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</si>
  <si>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</si>
  <si>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</si>
  <si>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</si>
  <si>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</si>
  <si>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</si>
  <si>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</si>
  <si>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</si>
  <si>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</si>
  <si>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</si>
  <si>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</si>
  <si>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</si>
  <si>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</si>
  <si>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</si>
  <si>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</si>
  <si>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</si>
  <si>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</si>
  <si>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</si>
  <si>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</si>
  <si>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</si>
  <si>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</si>
  <si>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</si>
  <si>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</si>
  <si>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</si>
  <si>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</si>
  <si>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</si>
  <si>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</si>
  <si>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</si>
  <si>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</si>
  <si>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</si>
  <si>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</si>
  <si>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</si>
  <si>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</si>
  <si>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</si>
  <si>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</si>
  <si>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</si>
  <si>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</si>
  <si>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</si>
  <si>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</si>
  <si>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</si>
  <si>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</si>
  <si>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</si>
  <si>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</si>
  <si>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</si>
  <si>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</si>
  <si>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</si>
  <si>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</si>
  <si>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</si>
  <si>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</si>
  <si>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</si>
  <si>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</si>
  <si>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</si>
  <si>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</si>
  <si>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</si>
  <si>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</si>
  <si>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</si>
  <si>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</si>
  <si>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</si>
  <si>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</si>
  <si>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</si>
  <si>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</si>
  <si>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</si>
  <si>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</si>
  <si>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</si>
  <si>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</si>
  <si>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</si>
  <si>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</si>
  <si>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</si>
  <si>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</si>
  <si>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</si>
  <si>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</si>
  <si>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</si>
  <si>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</si>
  <si>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</si>
  <si>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</si>
  <si>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</si>
  <si>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</si>
  <si>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</si>
  <si>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</si>
  <si>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</si>
  <si>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</si>
  <si>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</si>
  <si>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</si>
  <si>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</si>
  <si>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</si>
  <si>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</si>
  <si>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</si>
  <si>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</si>
  <si>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</si>
  <si>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</si>
  <si>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</si>
  <si>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</si>
  <si>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</si>
  <si>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</si>
  <si>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</si>
  <si>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</si>
  <si>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</si>
  <si>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</si>
  <si>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</si>
  <si>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</si>
  <si>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</si>
  <si>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</si>
  <si>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</si>
  <si>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</si>
  <si>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</si>
  <si>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</si>
  <si>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</si>
  <si>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</si>
  <si>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</si>
  <si>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</si>
  <si>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</si>
  <si>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</si>
  <si>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</si>
  <si>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</si>
  <si>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</si>
  <si>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</si>
  <si>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</si>
  <si>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</si>
  <si>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</si>
  <si>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</si>
  <si>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</si>
  <si>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</si>
  <si>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</si>
  <si>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</si>
  <si>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</si>
  <si>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</si>
  <si>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</si>
  <si>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</si>
  <si>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</si>
  <si>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</si>
  <si>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</si>
  <si>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</si>
  <si>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</si>
  <si>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</si>
  <si>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</si>
  <si>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</si>
  <si>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</si>
  <si>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</si>
  <si>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</si>
  <si>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</si>
  <si>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</si>
  <si>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</si>
  <si>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</si>
  <si>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</si>
  <si>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</si>
  <si>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</si>
  <si>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</si>
  <si>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</si>
  <si>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</si>
  <si>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</si>
  <si>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</si>
  <si>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</si>
  <si>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</si>
  <si>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</si>
  <si>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</si>
  <si>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</si>
  <si>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</si>
  <si>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</si>
  <si>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</si>
  <si>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</si>
  <si>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</si>
  <si>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</si>
  <si>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</si>
  <si>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</si>
  <si>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</si>
  <si>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</si>
  <si>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</si>
  <si>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</si>
  <si>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</si>
  <si>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</si>
  <si>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</si>
  <si>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</si>
  <si>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</si>
  <si>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</si>
  <si>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</si>
  <si>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</si>
  <si>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</si>
  <si>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</si>
  <si>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</si>
  <si>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</si>
  <si>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</si>
  <si>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</si>
  <si>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</si>
  <si>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</si>
  <si>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</si>
  <si>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</si>
  <si>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</si>
  <si>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</si>
  <si>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</si>
  <si>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</si>
  <si>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</si>
  <si>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</si>
  <si>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</si>
  <si>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</si>
  <si>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</si>
  <si>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</si>
  <si>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</si>
  <si>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</si>
  <si>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</si>
  <si>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</si>
  <si>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</si>
  <si>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</si>
  <si>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</si>
  <si>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</si>
  <si>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</si>
  <si>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</si>
  <si>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</si>
  <si>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</si>
  <si>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</si>
  <si>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</si>
  <si>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</si>
  <si>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</si>
  <si>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</si>
  <si>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</si>
  <si>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</si>
  <si>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</si>
  <si>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</si>
  <si>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</si>
  <si>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</si>
  <si>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</si>
  <si>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</si>
  <si>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</si>
  <si>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</si>
  <si>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</si>
  <si>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</si>
  <si>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</si>
  <si>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</si>
  <si>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</si>
  <si>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</si>
  <si>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</si>
  <si>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</si>
  <si>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</si>
  <si>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</si>
  <si>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</si>
  <si>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</si>
  <si>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</si>
  <si>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</si>
  <si>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</si>
  <si>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</si>
  <si>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</si>
  <si>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</si>
  <si>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</si>
  <si>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</si>
  <si>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</si>
  <si>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</si>
  <si>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</si>
  <si>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</si>
  <si>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</si>
  <si>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</si>
  <si>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</si>
  <si>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</si>
  <si>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</si>
  <si>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</si>
  <si>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</si>
  <si>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</si>
  <si>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</si>
  <si>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</si>
  <si>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</si>
  <si>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</si>
  <si>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</si>
  <si>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</si>
  <si>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</si>
  <si>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</si>
  <si>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</si>
  <si>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</si>
  <si>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</si>
  <si>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</si>
  <si>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</si>
  <si>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</si>
  <si>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</si>
  <si>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</si>
  <si>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</si>
  <si>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</si>
  <si>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</si>
  <si>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</si>
  <si>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</si>
  <si>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</si>
  <si>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</si>
  <si>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</si>
  <si>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</si>
  <si>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</si>
  <si>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</si>
  <si>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</si>
  <si>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</si>
  <si>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</si>
  <si>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</si>
  <si>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</si>
  <si>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</si>
  <si>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</si>
  <si>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</si>
  <si>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</si>
  <si>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</si>
  <si>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</si>
  <si>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</si>
  <si>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</si>
  <si>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</si>
  <si>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</si>
  <si>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</si>
  <si>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</si>
  <si>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</si>
  <si>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</si>
  <si>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</si>
  <si>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</si>
  <si>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</si>
  <si>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</si>
  <si>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</si>
  <si>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</si>
  <si>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</si>
  <si>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</si>
  <si>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</si>
  <si>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</si>
  <si>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</si>
  <si>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</si>
  <si>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</si>
  <si>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</si>
  <si>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</si>
  <si>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</si>
  <si>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</si>
  <si>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</si>
  <si>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</si>
  <si>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</si>
  <si>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</si>
  <si>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</si>
  <si>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</si>
  <si>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</si>
  <si>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</si>
  <si>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</si>
  <si>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</si>
  <si>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</si>
  <si>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</si>
  <si>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</si>
  <si>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</si>
  <si>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</si>
  <si>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</si>
  <si>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</si>
  <si>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</si>
  <si>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</si>
  <si>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</si>
  <si>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</si>
  <si>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</si>
  <si>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</si>
  <si>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</si>
  <si>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</si>
  <si>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</si>
  <si>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</si>
  <si>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</si>
  <si>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</si>
  <si>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</si>
  <si>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</si>
  <si>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</si>
  <si>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</si>
  <si>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</si>
  <si>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</si>
  <si>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</si>
  <si>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</si>
  <si>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</si>
  <si>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</si>
  <si>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</si>
  <si>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</si>
  <si>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</si>
  <si>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</si>
  <si>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</si>
  <si>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</si>
  <si>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</si>
  <si>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</si>
  <si>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</si>
  <si>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</si>
  <si>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</si>
  <si>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</si>
  <si>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</si>
  <si>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</si>
  <si>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</si>
  <si>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</si>
  <si>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</si>
  <si>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</si>
  <si>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</si>
  <si>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</si>
  <si>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</si>
  <si>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</si>
  <si>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</si>
  <si>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</si>
  <si>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</si>
  <si>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</si>
  <si>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</si>
  <si>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</si>
  <si>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</si>
  <si>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</si>
  <si>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</si>
  <si>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</si>
  <si>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</si>
  <si>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</si>
  <si>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</si>
  <si>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</si>
  <si>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</si>
  <si>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</si>
  <si>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</si>
  <si>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</si>
  <si>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</si>
  <si>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</si>
  <si>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</si>
  <si>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</si>
  <si>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</si>
  <si>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</si>
  <si>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</si>
  <si>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</si>
  <si>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</si>
  <si>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</si>
  <si>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</si>
  <si>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</si>
  <si>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</si>
  <si>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</si>
  <si>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</si>
  <si>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</si>
  <si>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</si>
  <si>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</si>
  <si>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</si>
  <si>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</si>
  <si>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</si>
  <si>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</si>
  <si>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</si>
  <si>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</si>
  <si>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</si>
  <si>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</si>
  <si>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</si>
  <si>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</si>
  <si>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</si>
  <si>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</si>
  <si>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</si>
  <si>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</si>
  <si>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</si>
  <si>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</si>
  <si>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</si>
  <si>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</si>
  <si>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</si>
  <si>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</si>
  <si>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</si>
  <si>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</si>
  <si>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</si>
  <si>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</si>
  <si>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</si>
  <si>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</si>
  <si>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</si>
  <si>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</si>
  <si>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</si>
  <si>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</si>
  <si>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</si>
  <si>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</si>
  <si>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</si>
  <si>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</si>
  <si>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</si>
  <si>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</si>
  <si>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</si>
  <si>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</si>
  <si>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</si>
  <si>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</si>
  <si>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</si>
  <si>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</si>
  <si>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</si>
  <si>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</si>
  <si>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</si>
  <si>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</si>
  <si>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</si>
  <si>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</si>
  <si>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</si>
  <si>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</si>
  <si>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</si>
  <si>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</si>
  <si>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</si>
  <si>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</si>
  <si>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</si>
  <si>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</si>
  <si>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</si>
  <si>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</si>
  <si>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</si>
  <si>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</si>
  <si>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</si>
  <si>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</si>
  <si>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</si>
  <si>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</si>
  <si>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</si>
  <si>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</si>
  <si>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</si>
  <si>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</si>
  <si>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</si>
  <si>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</si>
  <si>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</si>
  <si>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</si>
  <si>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</si>
  <si>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</si>
  <si>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</si>
  <si>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</si>
  <si>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</si>
  <si>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</si>
  <si>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</si>
  <si>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</si>
  <si>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</si>
  <si>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</si>
  <si>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</si>
  <si>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</si>
  <si>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</si>
  <si>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</si>
  <si>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</si>
  <si>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</si>
  <si>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</si>
  <si>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</si>
  <si>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</si>
  <si>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</si>
  <si>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</si>
  <si>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</si>
  <si>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</si>
  <si>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</si>
  <si>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</si>
  <si>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</si>
  <si>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</si>
  <si>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</si>
  <si>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</si>
  <si>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</si>
  <si>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</si>
  <si>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</si>
  <si>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</si>
  <si>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</si>
  <si>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</si>
  <si>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</si>
  <si>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</si>
  <si>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</si>
  <si>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</si>
  <si>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</si>
  <si>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</si>
  <si>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</si>
  <si>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</si>
  <si>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</si>
  <si>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</si>
  <si>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</si>
  <si>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</si>
  <si>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</si>
  <si>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</si>
  <si>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</si>
  <si>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</si>
  <si>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</si>
  <si>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</si>
  <si>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</si>
  <si>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</si>
  <si>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</si>
  <si>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</si>
  <si>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</si>
  <si>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</si>
  <si>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</si>
  <si>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</si>
  <si>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</si>
  <si>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</si>
  <si>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</si>
  <si>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</si>
  <si>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</si>
  <si>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</si>
  <si>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</si>
  <si>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</si>
  <si>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</si>
  <si>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</si>
  <si>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</si>
  <si>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</si>
  <si>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</si>
  <si>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</si>
  <si>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</si>
  <si>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</si>
  <si>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</si>
  <si>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</si>
  <si>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</si>
  <si>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</si>
  <si>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</si>
  <si>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</si>
  <si>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</si>
  <si>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</si>
  <si>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</si>
  <si>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</si>
  <si>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</si>
  <si>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</si>
  <si>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</si>
  <si>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</si>
  <si>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</si>
  <si>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</si>
  <si>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</si>
  <si>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</si>
  <si>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</si>
  <si>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</si>
  <si>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</si>
  <si>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</si>
  <si>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</si>
  <si>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</si>
  <si>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</si>
  <si>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</si>
  <si>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</si>
  <si>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</si>
  <si>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</si>
  <si>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</si>
  <si>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</si>
  <si>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</si>
  <si>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</si>
  <si>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</si>
  <si>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</si>
  <si>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</si>
  <si>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</si>
  <si>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</si>
  <si>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</si>
  <si>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</si>
  <si>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</si>
  <si>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</si>
  <si>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</si>
  <si>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</si>
  <si>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</si>
  <si>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</si>
  <si>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</si>
  <si>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</si>
  <si>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</si>
  <si>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</si>
  <si>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</si>
  <si>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</si>
  <si>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</si>
  <si>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</si>
  <si>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</si>
  <si>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</si>
  <si>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</si>
  <si>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</si>
  <si>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</si>
  <si>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</si>
  <si>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</si>
  <si>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</si>
  <si>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</si>
  <si>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</si>
  <si>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</si>
  <si>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</si>
  <si>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</si>
  <si>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</si>
  <si>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</si>
  <si>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</si>
  <si>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</si>
  <si>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</si>
  <si>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</si>
  <si>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</si>
  <si>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</si>
  <si>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</si>
  <si>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</si>
  <si>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</si>
  <si>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</si>
  <si>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</si>
  <si>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</si>
  <si>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</si>
  <si>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</si>
  <si>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</si>
  <si>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</si>
  <si>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</si>
  <si>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</si>
  <si>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</si>
  <si>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</si>
  <si>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</si>
  <si>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</si>
  <si>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</si>
  <si>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</si>
  <si>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</si>
  <si>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</si>
  <si>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</si>
  <si>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</si>
  <si>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</si>
  <si>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</si>
  <si>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</si>
  <si>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</si>
  <si>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</si>
  <si>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</si>
  <si>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</si>
  <si>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</si>
  <si>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</si>
  <si>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</si>
  <si>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</si>
  <si>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</si>
  <si>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</si>
  <si>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</si>
  <si>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</si>
  <si>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</si>
  <si>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</si>
  <si>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</si>
  <si>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</si>
  <si>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</si>
  <si>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</si>
  <si>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</si>
  <si>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</si>
  <si>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</si>
  <si>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</si>
  <si>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</si>
  <si>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</si>
  <si>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</si>
  <si>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</si>
  <si>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</si>
  <si>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</si>
  <si>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</si>
  <si>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</si>
  <si>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</si>
  <si>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</si>
  <si>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</si>
  <si>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</si>
  <si>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</si>
  <si>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</si>
  <si>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</si>
  <si>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</si>
  <si>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</si>
  <si>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</si>
  <si>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</si>
  <si>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</si>
  <si>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</si>
  <si>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</si>
  <si>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</si>
  <si>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</si>
  <si>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</si>
  <si>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</si>
  <si>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</si>
  <si>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</si>
  <si>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</si>
  <si>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</si>
  <si>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</si>
  <si>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</si>
  <si>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</si>
  <si>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</si>
  <si>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</si>
  <si>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</si>
  <si>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</si>
  <si>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</si>
  <si>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</si>
  <si>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</si>
  <si>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</si>
  <si>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</si>
  <si>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</si>
  <si>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</si>
  <si>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</si>
  <si>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</si>
  <si>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</si>
  <si>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</si>
  <si>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</si>
  <si>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</si>
  <si>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</si>
  <si>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</si>
  <si>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</si>
  <si>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</si>
  <si>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</si>
  <si>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</si>
  <si>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</si>
  <si>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</si>
  <si>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</si>
  <si>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</si>
  <si>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</si>
  <si>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</si>
  <si>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</si>
  <si>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</si>
  <si>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</si>
  <si>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</si>
  <si>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</si>
  <si>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</si>
  <si>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</si>
  <si>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</si>
  <si>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</si>
  <si>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</si>
  <si>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</si>
  <si>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</si>
  <si>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</si>
  <si>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</si>
  <si>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</si>
  <si>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</si>
  <si>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</si>
  <si>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</si>
  <si>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</si>
  <si>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</si>
  <si>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</si>
  <si>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</si>
  <si>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</si>
  <si>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</si>
  <si>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</si>
  <si>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</si>
  <si>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</si>
  <si>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</si>
  <si>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</si>
  <si>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</si>
  <si>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</si>
  <si>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</si>
  <si>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</si>
  <si>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</si>
  <si>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</si>
  <si>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</si>
  <si>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</si>
  <si>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</si>
  <si>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</si>
  <si>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</si>
  <si>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</si>
  <si>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</si>
  <si>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</si>
  <si>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</si>
  <si>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</si>
  <si>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</si>
  <si>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</si>
  <si>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</si>
  <si>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</si>
  <si>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</si>
  <si>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</si>
  <si>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</si>
  <si>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</si>
  <si>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</si>
  <si>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</si>
  <si>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</si>
  <si>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</si>
  <si>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</si>
  <si>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</si>
  <si>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</si>
  <si>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</si>
  <si>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</si>
  <si>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</si>
  <si>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</si>
  <si>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</si>
  <si>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</si>
  <si>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</si>
  <si>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</si>
  <si>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</si>
  <si>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</si>
  <si>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</si>
  <si>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</si>
  <si>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</si>
  <si>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</si>
  <si>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</si>
  <si>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</si>
  <si>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</si>
  <si>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</si>
  <si>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</si>
  <si>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</si>
  <si>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</si>
  <si>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</si>
  <si>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</si>
  <si>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</si>
  <si>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</si>
  <si>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</si>
  <si>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</si>
  <si>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</si>
  <si>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</si>
  <si>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</si>
  <si>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</si>
  <si>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</si>
  <si>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</si>
  <si>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</si>
  <si>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</si>
  <si>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</si>
  <si>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</si>
  <si>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</si>
  <si>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</si>
  <si>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</si>
  <si>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</si>
  <si>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</si>
  <si>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</si>
  <si>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</si>
  <si>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</si>
  <si>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</si>
  <si>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</si>
  <si>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</si>
  <si>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</si>
  <si>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</si>
  <si>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</si>
  <si>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</si>
  <si>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</si>
  <si>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</si>
  <si>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</si>
  <si>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</si>
  <si>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</si>
  <si>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</si>
  <si>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</si>
  <si>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</si>
  <si>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</si>
  <si>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</si>
  <si>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</si>
  <si>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</si>
  <si>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</si>
  <si>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</si>
  <si>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</si>
  <si>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</si>
  <si>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</si>
  <si>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</si>
  <si>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</si>
  <si>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</si>
  <si>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</si>
  <si>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</si>
  <si>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</si>
  <si>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</si>
  <si>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</si>
  <si>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</si>
  <si>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</si>
  <si>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</si>
  <si>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</si>
  <si>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</si>
  <si>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</si>
  <si>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</si>
  <si>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</si>
  <si>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</si>
  <si>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</si>
  <si>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</si>
  <si>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</si>
  <si>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</si>
  <si>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</si>
  <si>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</si>
  <si>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</si>
  <si>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</si>
  <si>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</si>
  <si>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</si>
  <si>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</si>
  <si>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</si>
  <si>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</si>
  <si>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</si>
  <si>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</si>
  <si>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</si>
  <si>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</si>
  <si>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</si>
  <si>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</si>
  <si>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</si>
  <si>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</si>
  <si>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</si>
  <si>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</si>
  <si>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</si>
  <si>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</si>
  <si>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</si>
  <si>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</si>
  <si>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</si>
  <si>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</si>
  <si>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</si>
  <si>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</si>
  <si>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</si>
  <si>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</si>
  <si>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</si>
  <si>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</si>
  <si>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</si>
  <si>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</si>
  <si>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</si>
  <si>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</si>
  <si>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</si>
  <si>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</si>
  <si>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</si>
  <si>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</si>
  <si>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</si>
  <si>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</si>
  <si>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</si>
  <si>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</si>
  <si>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</si>
  <si>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</si>
  <si>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</si>
  <si>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</si>
  <si>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</si>
  <si>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</si>
  <si>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</si>
  <si>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</si>
  <si>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</si>
  <si>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</si>
  <si>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</si>
  <si>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</si>
  <si>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</si>
  <si>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</si>
  <si>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</si>
  <si>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</si>
  <si>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</si>
  <si>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</si>
  <si>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</si>
  <si>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</si>
  <si>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</si>
  <si>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</si>
  <si>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</si>
  <si>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</si>
  <si>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</si>
  <si>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</si>
  <si>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</si>
  <si>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</si>
  <si>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</si>
  <si>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</si>
  <si>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</si>
  <si>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</si>
  <si>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</si>
  <si>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</si>
  <si>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</si>
  <si>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</si>
  <si>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</si>
  <si>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</si>
  <si>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</si>
  <si>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</si>
  <si>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</si>
  <si>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</si>
  <si>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</si>
  <si>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</si>
  <si>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</si>
  <si>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</si>
  <si>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</si>
  <si>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</si>
  <si>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</si>
  <si>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</si>
  <si>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</si>
  <si>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</si>
  <si>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</si>
  <si>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</si>
  <si>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</si>
  <si>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</si>
  <si>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</si>
  <si>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</si>
  <si>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</si>
  <si>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</si>
  <si>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</si>
  <si>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</si>
  <si>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</si>
  <si>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</si>
  <si>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</si>
  <si>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</si>
  <si>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</si>
  <si>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</si>
  <si>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</si>
  <si>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</si>
  <si>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</si>
  <si>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</si>
  <si>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</si>
  <si>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</si>
  <si>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</si>
  <si>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</si>
  <si>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</si>
  <si>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</si>
  <si>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</si>
  <si>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</si>
  <si>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</si>
  <si>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</si>
  <si>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</si>
  <si>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</si>
  <si>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</si>
  <si>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</si>
  <si>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</si>
  <si>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</si>
  <si>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</si>
  <si>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</si>
  <si>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</si>
  <si>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</si>
  <si>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</si>
  <si>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</si>
  <si>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</si>
  <si>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</si>
  <si>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</si>
  <si>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</si>
  <si>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</si>
  <si>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</si>
  <si>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</si>
  <si>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</si>
  <si>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</si>
  <si>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</si>
  <si>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</si>
  <si>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</si>
  <si>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</si>
  <si>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</si>
  <si>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</si>
  <si>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</si>
  <si>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</si>
  <si>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</si>
  <si>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</si>
  <si>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</si>
  <si>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</si>
  <si>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</si>
  <si>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</si>
  <si>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</si>
  <si>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</si>
  <si>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</si>
  <si>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</si>
  <si>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</si>
  <si>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</si>
  <si>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</si>
  <si>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</si>
  <si>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</si>
  <si>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</si>
  <si>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</si>
  <si>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</si>
  <si>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</si>
  <si>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</si>
  <si>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</si>
  <si>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</si>
  <si>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</si>
  <si>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</si>
  <si>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</si>
  <si>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</si>
  <si>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</si>
  <si>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</si>
  <si>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</si>
  <si>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</si>
  <si>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</si>
  <si>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</si>
  <si>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</si>
  <si>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</si>
  <si>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</si>
  <si>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</si>
  <si>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</si>
  <si>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</si>
  <si>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</si>
  <si>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</si>
  <si>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</si>
  <si>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</si>
  <si>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</si>
  <si>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</si>
  <si>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</si>
  <si>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</si>
  <si>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</si>
  <si>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</si>
  <si>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</si>
  <si>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</si>
  <si>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</si>
  <si>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</si>
  <si>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</si>
  <si>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</si>
  <si>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</si>
  <si>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</si>
  <si>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</si>
  <si>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</si>
  <si>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</si>
  <si>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</si>
  <si>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</si>
  <si>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</si>
  <si>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</si>
  <si>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</si>
  <si>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</si>
  <si>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</si>
  <si>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</si>
  <si>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</si>
  <si>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</si>
  <si>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</si>
  <si>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</si>
  <si>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</si>
  <si>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</si>
  <si>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</si>
  <si>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</si>
  <si>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</si>
  <si>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</si>
  <si>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</si>
  <si>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</si>
  <si>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</si>
  <si>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</si>
  <si>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</si>
  <si>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</si>
  <si>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</si>
  <si>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</si>
  <si>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</si>
  <si>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</si>
  <si>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</si>
  <si>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</si>
  <si>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</si>
  <si>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</si>
  <si>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</si>
  <si>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</si>
  <si>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</si>
  <si>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</si>
  <si>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</si>
  <si>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</si>
  <si>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</si>
  <si>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</si>
  <si>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</si>
  <si>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</si>
  <si>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</si>
  <si>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</si>
  <si>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</si>
  <si>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</si>
  <si>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</si>
  <si>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</si>
  <si>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</si>
  <si>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</si>
  <si>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</si>
  <si>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</si>
  <si>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</si>
  <si>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</si>
  <si>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</si>
  <si>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</si>
  <si>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</si>
  <si>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</si>
  <si>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</si>
  <si>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</si>
  <si>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</si>
  <si>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</si>
  <si>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</si>
  <si>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</si>
  <si>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</si>
  <si>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</si>
  <si>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</si>
  <si>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</si>
  <si>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</si>
  <si>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</si>
  <si>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</si>
  <si>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</si>
  <si>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</si>
  <si>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</si>
  <si>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</si>
  <si>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</si>
  <si>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</si>
  <si>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</si>
  <si>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</si>
  <si>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</si>
  <si>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</si>
  <si>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</si>
  <si>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</si>
  <si>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</si>
  <si>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</si>
  <si>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</si>
  <si>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</si>
  <si>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</si>
  <si>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</si>
  <si>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</si>
  <si>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</si>
  <si>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</si>
  <si>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</si>
  <si>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</si>
  <si>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</si>
  <si>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</si>
  <si>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</si>
  <si>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</si>
  <si>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</si>
  <si>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</si>
  <si>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</si>
  <si>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</si>
  <si>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</si>
  <si>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</si>
  <si>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</si>
  <si>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</si>
  <si>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</si>
  <si>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</si>
  <si>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</si>
  <si>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</si>
  <si>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</si>
  <si>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</si>
  <si>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</si>
  <si>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</si>
  <si>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</si>
  <si>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</si>
  <si>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</si>
  <si>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</si>
  <si>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</si>
  <si>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</si>
  <si>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</si>
  <si>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</si>
  <si>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</si>
  <si>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</si>
  <si>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</si>
  <si>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</si>
  <si>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</si>
  <si>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</si>
  <si>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</si>
  <si>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</si>
  <si>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</si>
  <si>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</si>
  <si>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</si>
  <si>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</si>
  <si>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</si>
  <si>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</si>
  <si>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</si>
  <si>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</si>
  <si>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</si>
  <si>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</si>
  <si>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</si>
  <si>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</si>
  <si>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</si>
  <si>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</si>
  <si>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</si>
  <si>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</si>
  <si>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</si>
  <si>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</si>
  <si>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</si>
  <si>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</si>
  <si>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</si>
  <si>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</si>
  <si>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</si>
  <si>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</si>
  <si>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</si>
  <si>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</si>
  <si>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</si>
  <si>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</si>
  <si>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</si>
  <si>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</si>
  <si>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</si>
  <si>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</si>
  <si>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</si>
  <si>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</si>
  <si>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</si>
  <si>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</si>
  <si>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</si>
  <si>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</si>
  <si>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</si>
  <si>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</si>
  <si>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</si>
  <si>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</si>
  <si>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</si>
  <si>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</si>
  <si>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</si>
  <si>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</si>
  <si>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</si>
  <si>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</si>
  <si>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</si>
  <si>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</si>
  <si>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</si>
  <si>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</si>
  <si>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</si>
  <si>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</si>
  <si>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</si>
  <si>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</si>
  <si>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</si>
  <si>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</si>
  <si>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</si>
  <si>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</si>
  <si>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</si>
  <si>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</si>
  <si>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</si>
  <si>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</si>
  <si>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</si>
  <si>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</si>
  <si>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</si>
  <si>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</si>
  <si>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</si>
  <si>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</si>
  <si>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</si>
  <si>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</si>
  <si>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</si>
  <si>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</si>
  <si>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</si>
  <si>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</si>
  <si>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</si>
  <si>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</si>
  <si>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</si>
  <si>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</si>
  <si>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</si>
  <si>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</si>
  <si>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</si>
  <si>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</si>
  <si>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</si>
  <si>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</si>
  <si>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</si>
  <si>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</si>
  <si>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</si>
  <si>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</si>
  <si>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</si>
  <si>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</si>
  <si>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</si>
  <si>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</si>
  <si>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</si>
  <si>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</si>
  <si>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</si>
  <si>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</si>
  <si>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</si>
  <si>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</si>
  <si>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</si>
  <si>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</si>
  <si>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</si>
  <si>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</si>
  <si>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</si>
  <si>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</si>
  <si>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</si>
  <si>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</si>
  <si>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</si>
  <si>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</si>
  <si>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</si>
  <si>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</si>
  <si>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</si>
  <si>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</si>
  <si>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</si>
  <si>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</si>
  <si>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</si>
  <si>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</si>
  <si>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</si>
  <si>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</si>
  <si>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</si>
  <si>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</si>
  <si>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</si>
  <si>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</si>
  <si>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</si>
  <si>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</si>
  <si>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</si>
  <si>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</si>
  <si>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</si>
  <si>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</si>
  <si>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</si>
  <si>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</si>
  <si>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</si>
  <si>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</si>
  <si>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</si>
  <si>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</si>
  <si>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</si>
  <si>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</si>
  <si>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</si>
  <si>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</si>
  <si>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</si>
  <si>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</si>
  <si>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</si>
  <si>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</si>
  <si>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</si>
  <si>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</si>
  <si>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</si>
  <si>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</si>
  <si>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</si>
  <si>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</si>
  <si>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</si>
  <si>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</si>
  <si>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</si>
  <si>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</si>
  <si>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</si>
  <si>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</si>
  <si>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</si>
  <si>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</si>
  <si>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</si>
  <si>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</si>
  <si>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</si>
  <si>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</si>
  <si>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</si>
  <si>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</si>
  <si>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</si>
  <si>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</si>
  <si>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</si>
  <si>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</si>
  <si>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</si>
  <si>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</si>
  <si>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</si>
  <si>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</si>
  <si>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</si>
  <si>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</si>
  <si>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</si>
  <si>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</si>
  <si>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</si>
  <si>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</si>
  <si>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</si>
  <si>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</si>
  <si>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</si>
  <si>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</si>
  <si>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</si>
  <si>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</si>
  <si>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</si>
  <si>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</si>
  <si>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</si>
  <si>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</si>
  <si>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</si>
  <si>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</si>
  <si>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</si>
  <si>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</si>
  <si>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</si>
  <si>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</si>
  <si>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</si>
  <si>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</si>
  <si>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</si>
  <si>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</si>
  <si>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</si>
  <si>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</si>
  <si>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</si>
  <si>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</si>
  <si>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</si>
  <si>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</si>
  <si>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</si>
  <si>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</si>
  <si>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</si>
  <si>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</si>
  <si>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</si>
  <si>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</si>
  <si>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</si>
  <si>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</si>
  <si>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</si>
  <si>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</si>
  <si>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</si>
  <si>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</si>
  <si>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</si>
  <si>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</si>
  <si>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</si>
  <si>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</si>
  <si>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</si>
  <si>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</si>
  <si>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</si>
  <si>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</si>
  <si>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</si>
  <si>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</si>
  <si>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</si>
  <si>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</si>
  <si>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</si>
  <si>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</si>
  <si>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</si>
  <si>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</si>
  <si>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</si>
  <si>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</si>
  <si>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</si>
  <si>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</si>
  <si>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</si>
  <si>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</si>
  <si>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</si>
  <si>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</si>
  <si>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</si>
  <si>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</si>
  <si>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</si>
  <si>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</si>
  <si>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</si>
  <si>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</si>
  <si>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</si>
  <si>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</si>
  <si>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</si>
  <si>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</si>
  <si>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</si>
  <si>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</si>
  <si>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</si>
  <si>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</si>
  <si>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</si>
  <si>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</si>
  <si>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</si>
  <si>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</si>
  <si>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</si>
  <si>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</si>
  <si>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</si>
  <si>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</si>
  <si>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</si>
  <si>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</si>
  <si>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</si>
  <si>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</si>
  <si>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</si>
  <si>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</si>
  <si>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</si>
  <si>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</si>
  <si>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</si>
  <si>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</si>
  <si>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</si>
  <si>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</si>
  <si>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</si>
  <si>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</si>
  <si>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</si>
  <si>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</si>
  <si>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</si>
  <si>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</si>
  <si>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</si>
  <si>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</si>
  <si>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</si>
  <si>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</si>
  <si>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</si>
  <si>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</si>
  <si>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</si>
  <si>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</si>
  <si>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</si>
  <si>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</si>
  <si>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</si>
  <si>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</si>
  <si>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</si>
  <si>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</si>
  <si>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</si>
  <si>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</si>
  <si>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</si>
  <si>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</si>
  <si>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</si>
  <si>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</si>
  <si>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</si>
  <si>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</si>
  <si>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</si>
  <si>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</si>
  <si>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</si>
  <si>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</si>
  <si>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</si>
  <si>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</si>
  <si>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</si>
  <si>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</si>
  <si>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</si>
  <si>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</si>
  <si>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</si>
  <si>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</si>
  <si>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</si>
  <si>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</si>
  <si>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</si>
  <si>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</si>
  <si>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</si>
  <si>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</si>
  <si>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</si>
  <si>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</si>
  <si>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</si>
  <si>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</si>
  <si>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</si>
  <si>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</si>
  <si>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</si>
  <si>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</si>
  <si>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</si>
  <si>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</si>
  <si>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</si>
  <si>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</si>
  <si>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</si>
  <si>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</si>
  <si>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</si>
  <si>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</si>
  <si>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</si>
  <si>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</si>
  <si>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</si>
  <si>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</si>
  <si>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</si>
  <si>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</si>
  <si>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</si>
  <si>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</si>
  <si>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</si>
  <si>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</si>
  <si>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</si>
  <si>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</si>
  <si>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</si>
  <si>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</si>
  <si>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</si>
  <si>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</si>
  <si>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</si>
  <si>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</si>
  <si>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</si>
  <si>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</si>
  <si>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</si>
  <si>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</si>
  <si>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</si>
  <si>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</si>
  <si>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</si>
  <si>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</si>
  <si>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</si>
  <si>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</si>
  <si>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</si>
  <si>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</si>
  <si>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</si>
  <si>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</si>
  <si>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</si>
  <si>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</si>
  <si>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</si>
  <si>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</si>
  <si>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</si>
  <si>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</si>
  <si>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</si>
  <si>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</si>
  <si>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</si>
  <si>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</si>
  <si>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</si>
  <si>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</si>
  <si>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</si>
  <si>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</si>
  <si>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</si>
  <si>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</si>
  <si>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</si>
  <si>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</si>
  <si>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</si>
  <si>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</si>
  <si>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</si>
  <si>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</si>
  <si>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</si>
  <si>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</si>
  <si>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</si>
  <si>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</si>
  <si>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</si>
  <si>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</si>
  <si>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</si>
  <si>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</si>
  <si>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</si>
  <si>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</si>
  <si>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</si>
  <si>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</si>
  <si>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</si>
  <si>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</si>
  <si>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</si>
  <si>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</si>
  <si>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</si>
  <si>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</si>
  <si>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</si>
  <si>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</si>
  <si>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</si>
  <si>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</si>
  <si>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</si>
  <si>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</si>
  <si>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</si>
  <si>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</si>
  <si>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</si>
  <si>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</si>
  <si>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</si>
  <si>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</si>
  <si>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</si>
  <si>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</si>
  <si>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</si>
  <si>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</si>
  <si>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</si>
  <si>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</si>
  <si>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</si>
  <si>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</si>
  <si>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</si>
  <si>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</si>
  <si>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</si>
  <si>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</si>
  <si>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</si>
  <si>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</si>
  <si>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</si>
  <si>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</si>
  <si>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</si>
  <si>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</si>
  <si>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</si>
  <si>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</si>
  <si>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</si>
  <si>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</si>
  <si>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</si>
  <si>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</si>
  <si>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</si>
  <si>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</si>
  <si>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</si>
  <si>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</si>
  <si>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</si>
  <si>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</si>
  <si>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</si>
  <si>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</si>
  <si>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</si>
  <si>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</si>
  <si>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</si>
  <si>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</si>
  <si>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</si>
  <si>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</si>
  <si>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</si>
  <si>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</si>
  <si>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</si>
  <si>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</si>
  <si>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</si>
  <si>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</si>
  <si>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</si>
  <si>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</si>
  <si>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</si>
  <si>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</si>
  <si>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</si>
  <si>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</si>
  <si>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</si>
  <si>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</si>
  <si>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</si>
  <si>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</si>
  <si>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</si>
  <si>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</si>
  <si>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</si>
  <si>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</si>
  <si>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</si>
  <si>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</si>
  <si>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</si>
  <si>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</si>
  <si>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</si>
  <si>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</si>
  <si>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</si>
  <si>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</si>
  <si>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</si>
  <si>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</si>
  <si>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</si>
  <si>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</si>
  <si>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</si>
  <si>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</si>
  <si>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</si>
  <si>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</si>
  <si>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</si>
  <si>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</si>
  <si>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</si>
  <si>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</si>
  <si>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</si>
  <si>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</si>
  <si>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</si>
  <si>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</si>
  <si>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</si>
  <si>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</si>
  <si>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</si>
  <si>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</si>
  <si>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</si>
  <si>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</si>
  <si>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</si>
  <si>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</si>
  <si>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</si>
  <si>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</si>
  <si>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</si>
  <si>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</si>
  <si>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</si>
  <si>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</si>
  <si>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</si>
  <si>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</si>
  <si>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</si>
  <si>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</si>
  <si>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</si>
  <si>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</si>
  <si>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</si>
  <si>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</si>
  <si>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</si>
  <si>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</si>
  <si>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</si>
  <si>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</si>
  <si>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</si>
  <si>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</si>
  <si>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</si>
  <si>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</si>
  <si>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</si>
  <si>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</si>
  <si>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</si>
  <si>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</si>
  <si>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</si>
  <si>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</si>
  <si>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</si>
  <si>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</si>
  <si>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</si>
  <si>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</si>
  <si>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</si>
  <si>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</si>
  <si>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</si>
  <si>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</si>
  <si>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</si>
  <si>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</si>
  <si>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</si>
  <si>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</si>
  <si>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</si>
  <si>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</si>
  <si>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</si>
  <si>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</si>
  <si>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</si>
  <si>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</si>
  <si>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</si>
  <si>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</si>
  <si>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</si>
  <si>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</si>
  <si>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</si>
  <si>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</si>
  <si>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</si>
  <si>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</si>
  <si>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</si>
  <si>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</si>
  <si>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</si>
  <si>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</si>
  <si>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</si>
  <si>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</si>
  <si>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</si>
  <si>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</si>
  <si>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</si>
  <si>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</si>
  <si>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</si>
  <si>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</si>
  <si>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</si>
  <si>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</si>
  <si>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</si>
  <si>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</si>
  <si>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</si>
  <si>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</si>
  <si>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</si>
  <si>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</si>
  <si>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</si>
  <si>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</si>
  <si>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</si>
  <si>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</si>
  <si>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</si>
  <si>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</si>
  <si>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</si>
  <si>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</si>
  <si>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</si>
  <si>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</si>
  <si>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</si>
  <si>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</si>
  <si>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</si>
  <si>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</si>
  <si>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</si>
  <si>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</si>
  <si>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</si>
  <si>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</si>
  <si>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</si>
  <si>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</si>
  <si>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</si>
  <si>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</si>
  <si>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</si>
  <si>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</si>
  <si>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</si>
  <si>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</si>
  <si>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</si>
  <si>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</si>
  <si>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</si>
  <si>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</si>
  <si>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</si>
  <si>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</si>
  <si>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</si>
  <si>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</si>
  <si>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</si>
  <si>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</si>
  <si>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</si>
  <si>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</si>
  <si>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</si>
  <si>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</si>
  <si>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</si>
  <si>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</si>
  <si>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</si>
  <si>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</si>
  <si>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</si>
  <si>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</si>
  <si>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</si>
  <si>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</si>
  <si>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</si>
  <si>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</si>
  <si>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</si>
  <si>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</si>
  <si>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</si>
  <si>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</si>
  <si>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</si>
  <si>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</si>
  <si>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</si>
  <si>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</si>
  <si>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</si>
  <si>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</si>
  <si>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</si>
  <si>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</si>
  <si>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</si>
  <si>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</si>
  <si>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</si>
  <si>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</si>
  <si>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</si>
  <si>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</si>
  <si>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</si>
  <si>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</si>
  <si>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</si>
  <si>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</si>
  <si>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</si>
  <si>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</si>
  <si>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</si>
  <si>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</si>
  <si>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</si>
  <si>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</si>
  <si>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</si>
  <si>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</si>
  <si>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</si>
  <si>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</si>
  <si>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</si>
  <si>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</si>
  <si>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</si>
  <si>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</si>
  <si>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</si>
  <si>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</si>
  <si>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</si>
  <si>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</si>
  <si>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</si>
  <si>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</si>
  <si>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</si>
  <si>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</si>
  <si>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</si>
  <si>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</si>
  <si>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</si>
  <si>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</si>
  <si>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</si>
  <si>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</si>
  <si>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</si>
  <si>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</si>
  <si>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</si>
  <si>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</si>
  <si>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</si>
  <si>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</si>
  <si>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</si>
  <si>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</si>
  <si>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</si>
  <si>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</si>
  <si>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</si>
  <si>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</si>
  <si>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</si>
  <si>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</si>
  <si>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</si>
  <si>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</si>
  <si>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</si>
  <si>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</si>
  <si>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</si>
  <si>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</si>
  <si>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</si>
  <si>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</si>
  <si>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</si>
  <si>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</si>
  <si>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</si>
  <si>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</si>
  <si>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</si>
  <si>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</si>
  <si>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</si>
  <si>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</si>
  <si>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</si>
  <si>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</si>
  <si>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</si>
  <si>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</si>
  <si>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</si>
  <si>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</si>
  <si>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</si>
  <si>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</si>
  <si>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</si>
  <si>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</si>
  <si>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</si>
  <si>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</si>
  <si>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</si>
  <si>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</si>
  <si>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</si>
  <si>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</si>
  <si>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</si>
  <si>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</si>
  <si>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</si>
  <si>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</si>
  <si>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</si>
  <si>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</si>
  <si>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</si>
  <si>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</si>
  <si>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</si>
  <si>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</si>
  <si>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</si>
  <si>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</si>
  <si>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</si>
  <si>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</si>
  <si>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</si>
  <si>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</si>
  <si>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</si>
  <si>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</si>
  <si>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</si>
  <si>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</si>
  <si>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</si>
  <si>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</si>
  <si>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</si>
  <si>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</si>
  <si>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</si>
  <si>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</si>
  <si>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</si>
  <si>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</si>
  <si>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</si>
  <si>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</si>
  <si>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</si>
  <si>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</si>
  <si>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</si>
  <si>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</si>
  <si>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</si>
  <si>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</si>
  <si>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</si>
  <si>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</si>
  <si>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</si>
  <si>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</si>
  <si>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</si>
  <si>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</si>
  <si>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</si>
  <si>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</si>
  <si>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</si>
  <si>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</si>
  <si>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</si>
  <si>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</si>
  <si>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</si>
  <si>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</si>
  <si>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</si>
  <si>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</si>
  <si>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</si>
  <si>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</si>
  <si>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</si>
  <si>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</si>
  <si>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</si>
  <si>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</si>
  <si>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</si>
  <si>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</si>
  <si>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</si>
  <si>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</si>
  <si>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</si>
  <si>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</si>
  <si>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</si>
  <si>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</si>
  <si>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</si>
  <si>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</si>
  <si>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</si>
  <si>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</si>
  <si>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</si>
  <si>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</si>
  <si>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</si>
  <si>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</si>
  <si>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</si>
  <si>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</si>
  <si>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</si>
  <si>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</si>
  <si>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</si>
  <si>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</si>
  <si>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</si>
  <si>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</si>
  <si>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</si>
  <si>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</si>
  <si>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</si>
  <si>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</si>
  <si>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</si>
  <si>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</si>
  <si>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</si>
  <si>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</si>
  <si>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</si>
  <si>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</si>
  <si>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</si>
  <si>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</si>
  <si>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</si>
  <si>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</si>
  <si>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</si>
  <si>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</si>
  <si>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</si>
  <si>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</si>
  <si>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</si>
  <si>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</si>
  <si>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</si>
  <si>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</si>
  <si>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</si>
  <si>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</si>
  <si>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</si>
  <si>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</si>
  <si>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</si>
  <si>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</si>
  <si>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</si>
  <si>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</si>
  <si>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</si>
  <si>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</si>
  <si>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</si>
  <si>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</si>
  <si>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</si>
  <si>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</si>
  <si>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</si>
  <si>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</si>
  <si>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</si>
  <si>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</si>
  <si>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</si>
  <si>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</si>
  <si>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</si>
  <si>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</si>
  <si>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</si>
  <si>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</si>
  <si>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</si>
  <si>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</si>
  <si>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</si>
  <si>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</si>
  <si>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</si>
  <si>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</si>
  <si>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</si>
  <si>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</si>
  <si>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</si>
  <si>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</si>
  <si>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</si>
  <si>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</si>
  <si>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</si>
  <si>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</si>
  <si>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</si>
  <si>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</si>
  <si>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</si>
  <si>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</si>
  <si>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</si>
  <si>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</si>
  <si>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</si>
  <si>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</si>
  <si>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</si>
  <si>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</si>
  <si>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</si>
  <si>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</si>
  <si>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</si>
  <si>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</si>
  <si>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</si>
  <si>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</si>
  <si>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</si>
  <si>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</si>
  <si>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</si>
  <si>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</si>
  <si>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</si>
  <si>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</si>
  <si>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</si>
  <si>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</si>
  <si>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</si>
  <si>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</si>
  <si>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</si>
  <si>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</si>
  <si>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</si>
  <si>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</si>
  <si>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</si>
  <si>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</si>
  <si>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</si>
  <si>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</si>
  <si>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</si>
  <si>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</si>
  <si>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</si>
  <si>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</si>
  <si>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</si>
  <si>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</si>
  <si>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</si>
  <si>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</si>
  <si>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</si>
  <si>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</si>
  <si>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</si>
  <si>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</si>
  <si>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</si>
  <si>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</si>
  <si>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</si>
  <si>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</si>
  <si>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</si>
  <si>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</si>
  <si>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</si>
  <si>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</si>
  <si>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</si>
  <si>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</si>
  <si>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</si>
  <si>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</si>
  <si>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</si>
  <si>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</si>
  <si>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</si>
  <si>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</si>
  <si>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</si>
  <si>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</si>
  <si>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</si>
  <si>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</si>
  <si>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</si>
  <si>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</si>
  <si>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</si>
  <si>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</si>
  <si>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</si>
  <si>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</si>
  <si>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</si>
  <si>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</si>
  <si>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</si>
  <si>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</si>
  <si>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</si>
  <si>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</si>
  <si>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</si>
  <si>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</si>
  <si>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</si>
  <si>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</si>
  <si>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</si>
  <si>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</si>
  <si>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</si>
  <si>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</si>
  <si>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</si>
  <si>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</si>
  <si>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</si>
  <si>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</si>
  <si>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</si>
  <si>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</si>
  <si>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</si>
  <si>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</si>
  <si>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</si>
  <si>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</si>
  <si>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</si>
  <si>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</si>
  <si>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</si>
  <si>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</si>
  <si>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</si>
  <si>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</si>
  <si>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</si>
  <si>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</si>
  <si>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</si>
  <si>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</si>
  <si>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</si>
  <si>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</si>
  <si>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</si>
  <si>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</si>
  <si>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</si>
  <si>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</si>
  <si>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</si>
  <si>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</si>
  <si>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</si>
  <si>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</si>
  <si>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</si>
  <si>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</si>
  <si>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</si>
  <si>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</si>
  <si>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</si>
  <si>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</si>
  <si>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</si>
  <si>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</si>
  <si>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</si>
  <si>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</si>
  <si>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</si>
  <si>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</si>
  <si>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</si>
  <si>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</si>
  <si>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</si>
  <si>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</si>
  <si>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</si>
  <si>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</si>
  <si>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</si>
  <si>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</si>
  <si>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</si>
  <si>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</si>
  <si>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</si>
  <si>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</si>
  <si>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</si>
  <si>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</si>
  <si>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</si>
  <si>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</si>
  <si>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</si>
  <si>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</si>
  <si>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</si>
  <si>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</si>
  <si>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</si>
  <si>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</si>
  <si>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</si>
  <si>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</si>
  <si>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</si>
  <si>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</si>
  <si>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</si>
  <si>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</si>
  <si>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</si>
  <si>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</si>
  <si>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</si>
  <si>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</si>
  <si>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</si>
  <si>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</si>
  <si>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</si>
  <si>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</si>
  <si>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</si>
  <si>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</si>
  <si>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</si>
  <si>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</si>
  <si>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</si>
  <si>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</si>
  <si>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</si>
  <si>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</si>
  <si>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</si>
  <si>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</si>
  <si>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</si>
  <si>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</si>
  <si>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</si>
  <si>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</si>
  <si>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</si>
  <si>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</si>
  <si>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</si>
  <si>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</si>
  <si>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</si>
  <si>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</si>
  <si>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</si>
  <si>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</si>
  <si>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</si>
  <si>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</si>
  <si>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</si>
  <si>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</si>
  <si>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</si>
  <si>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</si>
  <si>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</si>
  <si>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</si>
  <si>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</si>
  <si>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</si>
  <si>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</si>
  <si>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</si>
  <si>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</si>
  <si>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</si>
  <si>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</si>
  <si>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</si>
  <si>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</si>
  <si>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</si>
  <si>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</si>
  <si>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</si>
  <si>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</si>
  <si>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</si>
  <si>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</si>
  <si>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</si>
  <si>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</si>
  <si>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</si>
  <si>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</si>
  <si>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</si>
  <si>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</si>
  <si>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</si>
  <si>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</si>
  <si>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</si>
  <si>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</si>
  <si>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</si>
  <si>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</si>
  <si>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</si>
  <si>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</si>
  <si>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</si>
  <si>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</si>
  <si>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</si>
  <si>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</si>
  <si>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</si>
  <si>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</si>
  <si>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</si>
  <si>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</si>
  <si>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</si>
  <si>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</si>
  <si>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</si>
  <si>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</si>
  <si>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</si>
  <si>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</si>
  <si>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</si>
  <si>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</si>
  <si>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</si>
  <si>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</si>
  <si>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</si>
  <si>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</si>
  <si>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</si>
  <si>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</si>
  <si>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</si>
  <si>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</si>
  <si>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</si>
  <si>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</si>
  <si>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</si>
  <si>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</si>
  <si>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</si>
  <si>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</si>
  <si>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</si>
  <si>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</si>
  <si>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</si>
  <si>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</si>
  <si>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</si>
  <si>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</si>
  <si>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</si>
  <si>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</si>
  <si>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</si>
  <si>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</si>
  <si>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</si>
  <si>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</si>
  <si>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</si>
  <si>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</si>
  <si>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</si>
  <si>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</si>
  <si>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</si>
  <si>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</si>
  <si>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</si>
  <si>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</si>
  <si>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</si>
  <si>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</si>
  <si>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</si>
  <si>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</si>
  <si>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</si>
  <si>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</si>
  <si>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</si>
  <si>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</si>
  <si>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</si>
  <si>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</si>
  <si>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</si>
  <si>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</si>
  <si>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</si>
  <si>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</si>
  <si>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</si>
  <si>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</si>
  <si>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</si>
  <si>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</si>
  <si>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</si>
  <si>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</si>
  <si>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</si>
  <si>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</si>
  <si>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</si>
  <si>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</si>
  <si>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</si>
  <si>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</si>
  <si>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</si>
  <si>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</si>
  <si>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</si>
  <si>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</si>
  <si>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</si>
  <si>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</si>
  <si>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</si>
  <si>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</si>
  <si>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</si>
  <si>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</si>
  <si>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</si>
  <si>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</si>
  <si>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</si>
  <si>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</si>
  <si>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</si>
  <si>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</si>
  <si>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</si>
  <si>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</si>
  <si>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</si>
  <si>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</si>
  <si>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</si>
  <si>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</si>
  <si>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</si>
  <si>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</si>
  <si>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</si>
  <si>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</si>
  <si>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</si>
  <si>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</si>
  <si>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</si>
  <si>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</si>
  <si>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</si>
  <si>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</si>
  <si>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</si>
  <si>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</si>
  <si>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</si>
  <si>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</si>
  <si>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</si>
  <si>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</si>
  <si>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</si>
  <si>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</si>
  <si>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</si>
  <si>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</si>
  <si>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</si>
  <si>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</si>
  <si>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</si>
  <si>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</si>
  <si>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</si>
  <si>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</si>
  <si>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</si>
  <si>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</si>
  <si>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</si>
  <si>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</si>
  <si>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</si>
  <si>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</si>
  <si>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</si>
  <si>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</si>
  <si>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</si>
  <si>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</si>
  <si>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</si>
  <si>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</si>
  <si>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</si>
  <si>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</si>
  <si>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</si>
  <si>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</si>
  <si>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</si>
  <si>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</si>
  <si>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</si>
  <si>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</si>
  <si>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</si>
  <si>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</si>
  <si>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</si>
  <si>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</si>
  <si>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</si>
  <si>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</si>
  <si>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</si>
  <si>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</si>
  <si>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</si>
  <si>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</si>
  <si>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</si>
  <si>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</si>
  <si>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</si>
  <si>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</si>
  <si>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</si>
  <si>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</si>
  <si>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</si>
  <si>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</si>
  <si>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</si>
  <si>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</si>
  <si>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</si>
  <si>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</si>
  <si>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</si>
  <si>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</si>
  <si>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</si>
  <si>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</si>
  <si>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</si>
  <si>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</si>
  <si>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</si>
  <si>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</si>
  <si>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</si>
  <si>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</si>
  <si>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</si>
  <si>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</si>
  <si>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</si>
  <si>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</si>
  <si>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</si>
  <si>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</si>
  <si>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</si>
  <si>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</si>
  <si>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</si>
  <si>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</si>
  <si>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</si>
  <si>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</si>
  <si>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</si>
  <si>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</si>
  <si>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</si>
  <si>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</si>
  <si>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</si>
  <si>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</si>
  <si>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</si>
  <si>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</si>
  <si>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</si>
  <si>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</si>
  <si>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</si>
  <si>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</si>
  <si>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</si>
  <si>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</si>
  <si>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</si>
  <si>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</si>
  <si>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</si>
  <si>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</si>
  <si>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</si>
  <si>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</si>
  <si>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</si>
  <si>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</si>
  <si>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</si>
  <si>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</si>
  <si>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</si>
  <si>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</si>
  <si>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</si>
  <si>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</si>
  <si>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</si>
  <si>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</si>
  <si>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</si>
  <si>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</si>
  <si>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</si>
  <si>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</si>
  <si>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</si>
  <si>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</si>
  <si>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</si>
  <si>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</si>
  <si>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</si>
  <si>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</si>
  <si>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</si>
  <si>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</si>
  <si>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</si>
  <si>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</si>
  <si>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</si>
  <si>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</si>
  <si>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</si>
  <si>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</si>
  <si>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</si>
  <si>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</si>
  <si>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</si>
  <si>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</si>
  <si>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</si>
  <si>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</si>
  <si>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</si>
  <si>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</si>
  <si>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</si>
  <si>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</si>
  <si>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</si>
  <si>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</si>
  <si>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</si>
  <si>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</si>
  <si>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</si>
  <si>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</si>
  <si>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</si>
  <si>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</si>
  <si>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</si>
  <si>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</si>
  <si>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</si>
  <si>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</si>
  <si>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</si>
  <si>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</si>
  <si>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</si>
  <si>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</si>
  <si>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</si>
  <si>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</si>
  <si>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</si>
  <si>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</si>
  <si>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</si>
  <si>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</si>
  <si>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</si>
  <si>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</si>
  <si>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</si>
  <si>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</si>
  <si>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</si>
  <si>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</si>
  <si>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</si>
  <si>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</si>
  <si>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</si>
  <si>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</si>
  <si>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</si>
  <si>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</si>
  <si>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</si>
  <si>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</si>
  <si>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</si>
  <si>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</si>
  <si>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</si>
  <si>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</si>
  <si>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</si>
  <si>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</si>
  <si>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</si>
  <si>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</si>
  <si>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</si>
  <si>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</si>
  <si>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</si>
  <si>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</si>
  <si>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</si>
  <si>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</si>
  <si>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</si>
  <si>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</si>
  <si>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</si>
  <si>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</si>
  <si>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</si>
  <si>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</si>
  <si>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</si>
  <si>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</si>
  <si>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</si>
  <si>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</si>
  <si>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</si>
  <si>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</si>
  <si>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</si>
  <si>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</si>
  <si>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</si>
  <si>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</si>
  <si>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</si>
  <si>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</si>
  <si>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</si>
  <si>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</si>
  <si>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</si>
  <si>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</si>
  <si>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</si>
  <si>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</si>
  <si>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</si>
  <si>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</si>
  <si>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</si>
  <si>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</si>
  <si>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</si>
  <si>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</si>
  <si>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</si>
  <si>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</si>
  <si>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</si>
  <si>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</si>
  <si>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</si>
  <si>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</si>
  <si>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</si>
  <si>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</si>
  <si>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</si>
  <si>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</si>
  <si>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</si>
  <si>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</si>
  <si>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</si>
  <si>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</si>
  <si>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</si>
  <si>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</si>
  <si>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</si>
  <si>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</si>
  <si>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</si>
  <si>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</si>
  <si>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</si>
  <si>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</si>
  <si>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</si>
  <si>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</si>
  <si>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</si>
  <si>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</si>
  <si>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</si>
  <si>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</si>
  <si>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</si>
  <si>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</si>
  <si>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</si>
  <si>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</si>
  <si>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</si>
  <si>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</si>
  <si>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</si>
  <si>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</si>
  <si>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</si>
  <si>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</si>
  <si>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</si>
  <si>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</si>
  <si>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</si>
  <si>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</si>
  <si>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</si>
  <si>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</si>
  <si>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</si>
  <si>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</si>
  <si>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</si>
  <si>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</si>
  <si>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</si>
  <si>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</si>
  <si>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</si>
  <si>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</si>
  <si>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</si>
  <si>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</si>
  <si>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</si>
  <si>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</si>
  <si>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</si>
  <si>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</si>
  <si>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</si>
  <si>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</si>
  <si>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</si>
  <si>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</si>
  <si>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</si>
  <si>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</si>
  <si>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</si>
  <si>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</si>
  <si>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</si>
  <si>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</si>
  <si>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</si>
  <si>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</si>
  <si>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</si>
  <si>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</si>
  <si>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</si>
  <si>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</si>
  <si>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</si>
  <si>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</si>
  <si>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</si>
  <si>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</si>
  <si>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</si>
  <si>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</si>
  <si>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</si>
  <si>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</si>
  <si>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</si>
  <si>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</si>
  <si>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</si>
  <si>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</si>
  <si>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</si>
  <si>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</si>
  <si>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</si>
  <si>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</si>
  <si>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</si>
  <si>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</si>
  <si>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</si>
  <si>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</si>
  <si>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</si>
  <si>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</si>
  <si>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</si>
  <si>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</si>
  <si>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</si>
  <si>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</si>
  <si>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</si>
  <si>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</si>
  <si>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</si>
  <si>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</si>
  <si>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</si>
  <si>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</si>
  <si>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</si>
  <si>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</si>
  <si>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</si>
  <si>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</si>
  <si>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</si>
  <si>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</si>
  <si>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</si>
  <si>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</si>
  <si>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</si>
  <si>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</si>
  <si>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</si>
  <si>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</si>
  <si>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</si>
  <si>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</si>
  <si>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</si>
  <si>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</si>
  <si>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</si>
  <si>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</si>
  <si>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</si>
  <si>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</si>
  <si>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</si>
  <si>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</si>
  <si>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</si>
  <si>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</si>
  <si>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</si>
  <si>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</si>
  <si>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</si>
  <si>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</si>
  <si>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</si>
  <si>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</si>
  <si>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</si>
  <si>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</si>
  <si>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</si>
  <si>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</si>
  <si>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</si>
  <si>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</si>
  <si>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</si>
  <si>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</si>
  <si>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</si>
  <si>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</si>
  <si>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</si>
  <si>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</si>
  <si>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</si>
  <si>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</si>
  <si>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</si>
  <si>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</si>
  <si>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</si>
  <si>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</si>
  <si>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</si>
  <si>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</si>
  <si>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</si>
  <si>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</si>
  <si>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</si>
  <si>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</si>
  <si>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</si>
  <si>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</si>
  <si>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</si>
  <si>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</si>
  <si>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</si>
  <si>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</si>
  <si>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</si>
  <si>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</si>
  <si>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</si>
  <si>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</si>
  <si>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</si>
  <si>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</si>
  <si>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</si>
  <si>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</si>
  <si>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</si>
  <si>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</si>
  <si>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</si>
  <si>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</si>
  <si>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</si>
  <si>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</si>
  <si>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</si>
  <si>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</si>
  <si>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</si>
  <si>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</si>
  <si>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</si>
  <si>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</si>
  <si>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</si>
  <si>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</si>
  <si>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</si>
  <si>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</si>
  <si>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</si>
  <si>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</si>
  <si>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</si>
  <si>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</si>
  <si>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</si>
  <si>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</si>
  <si>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</si>
  <si>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</si>
  <si>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</si>
  <si>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</si>
  <si>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</si>
  <si>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</si>
  <si>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</si>
  <si>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</si>
  <si>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</si>
  <si>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</si>
  <si>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</si>
  <si>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</si>
  <si>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</si>
  <si>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</si>
  <si>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</si>
  <si>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</si>
  <si>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</si>
  <si>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</si>
  <si>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</si>
  <si>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</si>
  <si>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</si>
  <si>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</si>
  <si>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</si>
  <si>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</si>
  <si>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</si>
  <si>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</si>
  <si>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</si>
  <si>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</si>
  <si>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</si>
  <si>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</si>
  <si>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</si>
  <si>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</si>
  <si>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</si>
  <si>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</si>
  <si>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</si>
  <si>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</si>
  <si>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</si>
  <si>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</si>
  <si>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</si>
  <si>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</si>
  <si>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</si>
  <si>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</si>
  <si>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</si>
  <si>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</si>
  <si>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</si>
  <si>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</si>
  <si>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</si>
  <si>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</si>
  <si>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</si>
  <si>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</si>
  <si>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</si>
  <si>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</si>
  <si>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</si>
  <si>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</si>
  <si>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</si>
  <si>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</si>
  <si>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</si>
  <si>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</si>
  <si>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</si>
  <si>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</si>
  <si>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</si>
  <si>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</si>
  <si>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</si>
  <si>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</si>
  <si>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</si>
  <si>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</si>
  <si>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</si>
  <si>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</si>
  <si>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</si>
  <si>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</si>
  <si>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</si>
  <si>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</si>
  <si>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</si>
  <si>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</si>
  <si>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</si>
  <si>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</si>
  <si>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</si>
  <si>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</si>
  <si>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</si>
  <si>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</si>
  <si>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</si>
  <si>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</si>
  <si>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</si>
  <si>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</si>
  <si>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</si>
  <si>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</si>
  <si>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</si>
  <si>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</si>
  <si>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</si>
  <si>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</si>
  <si>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</si>
  <si>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</si>
  <si>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</si>
  <si>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</si>
  <si>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</si>
  <si>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</si>
  <si>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</si>
  <si>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</si>
  <si>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</si>
  <si>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</si>
  <si>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</si>
  <si>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</si>
  <si>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</si>
  <si>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</si>
  <si>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</si>
  <si>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</si>
  <si>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</si>
  <si>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</si>
  <si>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</si>
  <si>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</si>
  <si>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</si>
  <si>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</si>
  <si>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</si>
  <si>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</si>
  <si>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</si>
  <si>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</si>
  <si>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</si>
  <si>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</si>
  <si>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</si>
  <si>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</si>
  <si>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</si>
  <si>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</si>
  <si>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</si>
  <si>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</si>
  <si>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</si>
  <si>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</si>
  <si>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</si>
  <si>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</si>
  <si>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</si>
  <si>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</si>
  <si>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</si>
  <si>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</si>
  <si>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</si>
  <si>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</si>
  <si>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</si>
  <si>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</si>
  <si>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</si>
  <si>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</si>
  <si>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</si>
  <si>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</si>
  <si>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</si>
  <si>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</si>
  <si>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</si>
  <si>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</si>
  <si>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</si>
  <si>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</si>
  <si>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</si>
  <si>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</si>
  <si>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</si>
  <si>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</si>
  <si>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</si>
  <si>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</si>
  <si>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</si>
  <si>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</si>
  <si>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</si>
  <si>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</si>
  <si>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</si>
  <si>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</si>
  <si>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</si>
  <si>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</si>
  <si>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</si>
  <si>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</si>
  <si>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</si>
  <si>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</si>
  <si>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</si>
  <si>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</si>
  <si>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</si>
  <si>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</si>
  <si>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</si>
  <si>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</si>
  <si>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</si>
  <si>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</si>
  <si>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</si>
  <si>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</si>
  <si>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</si>
  <si>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</si>
  <si>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</si>
  <si>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</si>
  <si>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</si>
  <si>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</si>
  <si>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</si>
  <si>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</si>
  <si>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</si>
  <si>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</si>
  <si>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</si>
  <si>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</si>
  <si>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</si>
  <si>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</si>
  <si>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</si>
  <si>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</si>
  <si>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</si>
  <si>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</si>
  <si>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</si>
  <si>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</si>
  <si>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</si>
  <si>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</si>
  <si>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</si>
  <si>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</si>
  <si>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</si>
  <si>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</si>
  <si>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</si>
  <si>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</si>
  <si>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</si>
  <si>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</si>
  <si>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</si>
  <si>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</si>
  <si>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</si>
  <si>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</si>
  <si>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</si>
  <si>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</si>
  <si>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</si>
  <si>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</si>
  <si>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</si>
  <si>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</si>
  <si>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</si>
  <si>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</si>
  <si>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</si>
  <si>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</si>
  <si>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</si>
  <si>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</si>
  <si>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</si>
  <si>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</si>
  <si>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</si>
  <si>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</si>
  <si>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</si>
  <si>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</si>
  <si>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</si>
  <si>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</si>
  <si>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</si>
  <si>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</si>
  <si>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</si>
  <si>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</si>
  <si>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</si>
  <si>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</si>
  <si>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</si>
  <si>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</si>
  <si>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</si>
  <si>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</si>
  <si>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</si>
  <si>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</si>
  <si>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</si>
  <si>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</si>
  <si>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</si>
  <si>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</si>
  <si>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</si>
  <si>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</si>
  <si>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</si>
  <si>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</si>
  <si>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</si>
  <si>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</si>
  <si>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</si>
  <si>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</si>
  <si>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</si>
  <si>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</si>
  <si>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</si>
  <si>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</si>
  <si>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</si>
  <si>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</si>
  <si>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</si>
  <si>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</si>
  <si>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</si>
  <si>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</si>
  <si>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</si>
  <si>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</si>
  <si>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</si>
  <si>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</si>
  <si>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</si>
  <si>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</si>
  <si>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</si>
  <si>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</si>
  <si>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</si>
  <si>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</si>
  <si>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</si>
  <si>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</si>
  <si>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</si>
  <si>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</si>
  <si>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</si>
  <si>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</si>
  <si>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</si>
  <si>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</si>
  <si>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</si>
  <si>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</si>
  <si>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</si>
  <si>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</si>
  <si>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</si>
  <si>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</si>
  <si>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</si>
  <si>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</si>
  <si>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</si>
  <si>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</si>
  <si>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</si>
  <si>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</si>
  <si>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</si>
  <si>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</si>
  <si>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</si>
  <si>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</si>
  <si>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</si>
  <si>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</si>
  <si>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</si>
  <si>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</si>
  <si>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</si>
  <si>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</si>
  <si>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</si>
  <si>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</si>
  <si>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</si>
  <si>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</si>
  <si>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</si>
  <si>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</si>
  <si>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</si>
  <si>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</si>
  <si>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</si>
  <si>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</si>
  <si>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</si>
  <si>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</si>
  <si>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</si>
  <si>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</si>
  <si>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</si>
  <si>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</si>
  <si>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</si>
  <si>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</si>
  <si>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</si>
  <si>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</si>
  <si>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</si>
  <si>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</si>
  <si>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</si>
  <si>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</si>
  <si>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</si>
  <si>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</si>
  <si>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</si>
  <si>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</si>
  <si>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</si>
  <si>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</si>
  <si>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</si>
  <si>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</si>
  <si>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</si>
  <si>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</si>
  <si>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</si>
  <si>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</si>
  <si>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</si>
  <si>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</si>
  <si>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</si>
  <si>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</si>
  <si>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</si>
  <si>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</si>
  <si>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</si>
  <si>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</si>
  <si>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</si>
  <si>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</si>
  <si>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</si>
  <si>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</si>
  <si>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</si>
  <si>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</si>
  <si>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</si>
  <si>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</si>
  <si>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</si>
  <si>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</si>
  <si>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</si>
  <si>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</si>
  <si>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</si>
  <si>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</si>
  <si>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</si>
  <si>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</si>
  <si>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</si>
  <si>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</si>
  <si>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</si>
  <si>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</si>
  <si>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</si>
  <si>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</si>
  <si>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</si>
  <si>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</si>
  <si>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</si>
  <si>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</si>
  <si>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</si>
  <si>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</si>
  <si>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</si>
  <si>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</si>
  <si>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</si>
  <si>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</si>
  <si>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</si>
  <si>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</si>
  <si>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</si>
  <si>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</si>
  <si>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</si>
  <si>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</si>
  <si>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</si>
  <si>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</si>
  <si>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</si>
  <si>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</si>
  <si>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</si>
  <si>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</si>
  <si>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</si>
  <si>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</si>
  <si>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</si>
  <si>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</si>
  <si>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</si>
  <si>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</si>
  <si>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</si>
  <si>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</si>
  <si>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</si>
  <si>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</si>
  <si>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</si>
  <si>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</si>
  <si>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</si>
  <si>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</si>
  <si>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</si>
  <si>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</si>
  <si>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</si>
  <si>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</si>
  <si>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</si>
  <si>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</si>
  <si>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</si>
  <si>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</si>
  <si>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</si>
  <si>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</si>
  <si>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</si>
  <si>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</si>
  <si>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</si>
  <si>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</si>
  <si>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</si>
  <si>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</si>
  <si>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</si>
  <si>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</si>
  <si>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</si>
  <si>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</si>
  <si>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</si>
  <si>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</si>
  <si>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</si>
  <si>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</si>
  <si>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</si>
  <si>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</si>
  <si>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</si>
  <si>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</si>
  <si>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</si>
  <si>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</si>
  <si>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</si>
  <si>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</si>
  <si>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</si>
  <si>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</si>
  <si>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</si>
  <si>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</si>
  <si>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</si>
  <si>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</si>
  <si>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</si>
  <si>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</si>
  <si>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</si>
  <si>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</si>
  <si>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</si>
  <si>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</si>
  <si>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</si>
  <si>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</si>
  <si>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</si>
  <si>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</si>
  <si>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</si>
  <si>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</si>
  <si>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</si>
  <si>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</si>
  <si>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</si>
  <si>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</si>
  <si>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</si>
  <si>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</si>
  <si>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</si>
  <si>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</si>
  <si>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</si>
  <si>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</si>
  <si>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</si>
  <si>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</si>
  <si>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</si>
  <si>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</si>
  <si>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</si>
  <si>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</si>
  <si>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</si>
  <si>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</si>
  <si>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</si>
  <si>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</si>
  <si>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</si>
  <si>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</si>
  <si>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</si>
  <si>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</si>
  <si>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</si>
  <si>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</si>
  <si>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</si>
  <si>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</si>
  <si>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</si>
  <si>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</si>
  <si>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</si>
  <si>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</si>
  <si>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</si>
  <si>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</si>
  <si>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</si>
  <si>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</si>
  <si>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</si>
  <si>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</si>
  <si>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</si>
  <si>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</si>
  <si>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</si>
  <si>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</si>
  <si>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</si>
  <si>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</si>
  <si>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</si>
  <si>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</si>
  <si>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</si>
  <si>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</si>
  <si>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</si>
  <si>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</si>
  <si>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</si>
  <si>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</si>
  <si>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</si>
  <si>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</si>
  <si>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</si>
  <si>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</si>
  <si>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</si>
  <si>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</si>
  <si>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</si>
  <si>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</si>
  <si>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</si>
  <si>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</si>
  <si>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</si>
  <si>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</si>
  <si>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</si>
  <si>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</si>
  <si>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</si>
  <si>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</si>
  <si>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</si>
  <si>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</si>
  <si>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</si>
  <si>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</si>
  <si>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</si>
  <si>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</si>
  <si>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</si>
  <si>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</si>
  <si>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</si>
  <si>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</si>
  <si>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</si>
  <si>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</si>
  <si>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</si>
  <si>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</si>
  <si>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</si>
  <si>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</si>
  <si>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</si>
  <si>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</si>
  <si>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</si>
  <si>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</si>
  <si>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</si>
  <si>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</si>
  <si>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</si>
  <si>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</si>
  <si>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</si>
  <si>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</si>
  <si>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</si>
  <si>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</si>
  <si>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</si>
  <si>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</si>
  <si>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</si>
  <si>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</si>
  <si>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</si>
  <si>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</si>
  <si>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</si>
  <si>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</si>
  <si>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</si>
  <si>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</si>
  <si>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</si>
  <si>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</si>
  <si>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</si>
  <si>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</si>
  <si>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</si>
  <si>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</si>
  <si>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</si>
  <si>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</si>
  <si>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</si>
  <si>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</si>
  <si>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</si>
  <si>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</si>
  <si>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</si>
  <si>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</si>
  <si>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</si>
  <si>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</si>
  <si>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</si>
  <si>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</si>
  <si>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</si>
  <si>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</si>
  <si>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</si>
  <si>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</si>
  <si>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</si>
  <si>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</si>
  <si>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</si>
  <si>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</si>
  <si>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</si>
  <si>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</si>
  <si>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</si>
  <si>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</si>
  <si>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</si>
  <si>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</si>
  <si>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</si>
  <si>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</si>
  <si>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</si>
  <si>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</si>
  <si>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</si>
  <si>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</si>
  <si>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</si>
  <si>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</si>
  <si>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</si>
  <si>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</si>
  <si>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</si>
  <si>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</si>
  <si>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</si>
  <si>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</si>
  <si>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</si>
  <si>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</si>
  <si>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</si>
  <si>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</si>
  <si>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</si>
  <si>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</si>
  <si>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</si>
  <si>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</si>
  <si>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</si>
  <si>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</si>
  <si>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</si>
  <si>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</si>
  <si>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</si>
  <si>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</si>
  <si>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</si>
  <si>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</si>
  <si>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</si>
  <si>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</si>
  <si>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</si>
  <si>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</si>
  <si>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</si>
  <si>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</si>
  <si>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</si>
  <si>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</si>
  <si>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</si>
  <si>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</si>
  <si>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</si>
  <si>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</si>
  <si>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</si>
  <si>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</si>
  <si>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</si>
  <si>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</si>
  <si>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</si>
  <si>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</si>
  <si>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</si>
  <si>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</si>
  <si>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</si>
  <si>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</si>
  <si>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</si>
  <si>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</si>
  <si>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</si>
  <si>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</si>
  <si>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</si>
  <si>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</si>
  <si>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</si>
  <si>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</si>
  <si>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</si>
  <si>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</si>
  <si>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</si>
  <si>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</si>
  <si>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</si>
  <si>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</si>
  <si>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</si>
  <si>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</si>
  <si>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</si>
  <si>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</si>
  <si>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</si>
  <si>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</si>
  <si>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</si>
  <si>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</si>
  <si>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</si>
  <si>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</si>
  <si>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</si>
  <si>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</si>
  <si>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</si>
  <si>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</si>
  <si>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</si>
  <si>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</si>
  <si>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</si>
  <si>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</si>
  <si>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</si>
  <si>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</si>
  <si>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</si>
  <si>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</si>
  <si>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</si>
  <si>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</si>
  <si>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</si>
  <si>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</si>
  <si>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</si>
  <si>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</si>
  <si>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</si>
  <si>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</si>
  <si>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</si>
  <si>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</si>
  <si>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</si>
  <si>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</si>
  <si>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</si>
  <si>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</si>
  <si>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</si>
  <si>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</si>
  <si>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</si>
  <si>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</si>
  <si>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</si>
  <si>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</si>
  <si>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</si>
  <si>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</si>
  <si>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</si>
  <si>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</si>
  <si>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</si>
  <si>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</si>
  <si>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</si>
  <si>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</si>
  <si>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</si>
  <si>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</si>
  <si>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</si>
  <si>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</si>
  <si>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</si>
  <si>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</si>
  <si>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</si>
  <si>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</si>
  <si>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</si>
  <si>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</si>
  <si>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</si>
  <si>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</si>
  <si>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</si>
  <si>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</si>
  <si>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</si>
  <si>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</si>
  <si>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</si>
  <si>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</si>
  <si>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</si>
  <si>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</si>
  <si>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</si>
  <si>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</si>
  <si>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</si>
  <si>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</si>
  <si>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</si>
  <si>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</si>
  <si>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</si>
  <si>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</si>
  <si>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</si>
  <si>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</si>
  <si>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</si>
  <si>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</si>
  <si>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</si>
  <si>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</si>
  <si>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</si>
  <si>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</si>
  <si>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</si>
  <si>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</si>
  <si>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</si>
  <si>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</si>
  <si>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</si>
  <si>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</si>
  <si>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</si>
  <si>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</si>
  <si>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</si>
  <si>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</si>
  <si>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</si>
  <si>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</si>
  <si>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</si>
  <si>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</si>
  <si>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</si>
  <si>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</si>
  <si>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</si>
  <si>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</si>
  <si>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</si>
  <si>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</si>
  <si>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</si>
  <si>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</si>
  <si>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</si>
  <si>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</si>
  <si>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</si>
  <si>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</si>
  <si>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</si>
  <si>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</si>
  <si>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</si>
  <si>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</si>
  <si>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</si>
  <si>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</si>
  <si>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</si>
  <si>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</si>
  <si>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</si>
  <si>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</si>
  <si>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</si>
  <si>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</si>
  <si>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</si>
  <si>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</si>
  <si>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</si>
  <si>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</si>
  <si>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</si>
  <si>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</si>
  <si>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</si>
  <si>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</si>
  <si>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</si>
  <si>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</si>
  <si>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</si>
  <si>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</si>
  <si>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</si>
  <si>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</si>
  <si>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</si>
  <si>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</si>
  <si>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</si>
  <si>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</si>
  <si>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</si>
  <si>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</si>
  <si>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</si>
  <si>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</si>
  <si>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</si>
  <si>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</si>
  <si>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</si>
  <si>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</si>
  <si>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</si>
  <si>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</si>
  <si>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</si>
  <si>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</si>
  <si>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</si>
  <si>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</si>
  <si>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</si>
  <si>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</si>
  <si>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</si>
  <si>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</si>
  <si>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</si>
  <si>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</si>
  <si>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</si>
  <si>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</si>
  <si>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</si>
  <si>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</si>
  <si>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</si>
  <si>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</si>
  <si>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</si>
  <si>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</si>
  <si>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</si>
  <si>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</si>
  <si>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</si>
  <si>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</si>
  <si>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</si>
  <si>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</si>
  <si>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</si>
  <si>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</si>
  <si>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</si>
  <si>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</si>
  <si>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</si>
  <si>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</si>
  <si>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</si>
  <si>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</si>
  <si>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</si>
  <si>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</si>
  <si>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</si>
  <si>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</si>
  <si>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</si>
  <si>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</si>
  <si>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</si>
  <si>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</si>
  <si>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</si>
  <si>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</si>
  <si>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</si>
  <si>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</si>
  <si>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</si>
  <si>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</si>
  <si>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</si>
  <si>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</si>
  <si>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</si>
  <si>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</si>
  <si>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</si>
  <si>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</si>
  <si>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</si>
  <si>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</si>
  <si>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</si>
  <si>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</si>
  <si>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</si>
  <si>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</si>
  <si>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</si>
  <si>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</si>
  <si>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</si>
  <si>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</si>
  <si>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</si>
  <si>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</si>
  <si>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</si>
  <si>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</si>
  <si>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</si>
  <si>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</si>
  <si>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</si>
  <si>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</si>
  <si>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</si>
  <si>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</si>
  <si>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</si>
  <si>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</si>
  <si>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</si>
  <si>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</si>
  <si>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</si>
  <si>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</si>
  <si>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</si>
  <si>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</si>
  <si>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</si>
  <si>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</si>
  <si>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</si>
  <si>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</si>
  <si>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</si>
  <si>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</si>
  <si>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</si>
  <si>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</si>
  <si>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</si>
  <si>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</si>
  <si>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</si>
  <si>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</si>
  <si>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</si>
  <si>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</si>
  <si>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</si>
  <si>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</si>
  <si>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</si>
  <si>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</si>
  <si>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</si>
  <si>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</si>
  <si>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</si>
  <si>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</si>
  <si>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</si>
  <si>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</si>
  <si>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</si>
  <si>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</si>
  <si>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</si>
  <si>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</si>
  <si>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</si>
  <si>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</si>
  <si>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</si>
  <si>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</si>
  <si>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</si>
  <si>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</si>
  <si>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</si>
  <si>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</si>
  <si>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</si>
  <si>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</si>
  <si>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</si>
  <si>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</si>
  <si>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</si>
  <si>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</si>
  <si>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</si>
  <si>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</si>
  <si>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</si>
  <si>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</si>
  <si>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</si>
  <si>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</si>
  <si>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</si>
  <si>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</si>
  <si>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</si>
  <si>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</si>
  <si>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</si>
  <si>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</si>
  <si>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</si>
  <si>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</si>
  <si>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</si>
  <si>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</si>
  <si>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</si>
  <si>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</si>
  <si>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</si>
  <si>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</si>
  <si>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</si>
  <si>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</si>
  <si>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</si>
  <si>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</si>
  <si>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</si>
  <si>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</si>
  <si>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</si>
  <si>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</si>
  <si>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</si>
  <si>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</si>
  <si>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</si>
  <si>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</si>
  <si>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</si>
  <si>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</si>
  <si>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</si>
  <si>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</si>
  <si>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</si>
  <si>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</si>
  <si>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</si>
  <si>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</si>
  <si>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</si>
  <si>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</si>
  <si>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</si>
  <si>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</si>
  <si>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</si>
  <si>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</si>
  <si>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</si>
  <si>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</si>
  <si>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</si>
  <si>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</si>
  <si>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</si>
  <si>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</si>
  <si>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</si>
  <si>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</si>
  <si>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</si>
  <si>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</si>
  <si>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</si>
  <si>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</si>
  <si>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</si>
  <si>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</si>
  <si>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</si>
  <si>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</si>
  <si>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</si>
  <si>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</si>
  <si>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</si>
  <si>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</si>
  <si>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</si>
  <si>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</si>
  <si>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</si>
  <si>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</si>
  <si>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</si>
  <si>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</si>
  <si>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</si>
  <si>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</si>
  <si>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</si>
  <si>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</si>
  <si>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</si>
  <si>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</si>
  <si>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</si>
  <si>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</si>
  <si>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</si>
  <si>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</si>
  <si>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</si>
  <si>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</si>
  <si>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</si>
  <si>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</si>
  <si>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</si>
  <si>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</si>
  <si>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</si>
  <si>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</si>
  <si>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</si>
  <si>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</si>
  <si>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</si>
  <si>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</si>
  <si>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</si>
  <si>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</si>
  <si>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</si>
  <si>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</si>
  <si>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</si>
  <si>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</si>
  <si>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</si>
  <si>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</si>
  <si>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</si>
  <si>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</si>
  <si>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</si>
  <si>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</si>
  <si>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</si>
  <si>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</si>
  <si>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</si>
  <si>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</si>
  <si>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</si>
  <si>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</si>
  <si>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</si>
  <si>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</si>
  <si>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</si>
  <si>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</si>
  <si>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</si>
  <si>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</si>
  <si>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</si>
  <si>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</si>
  <si>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</si>
  <si>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</si>
  <si>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</si>
  <si>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</si>
  <si>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</si>
  <si>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</si>
  <si>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</si>
  <si>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</si>
  <si>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</si>
  <si>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</si>
  <si>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</si>
  <si>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</si>
  <si>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</si>
  <si>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</si>
  <si>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</si>
  <si>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</si>
  <si>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</si>
  <si>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</si>
  <si>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</si>
  <si>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</si>
  <si>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</si>
  <si>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</si>
  <si>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</si>
  <si>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</si>
  <si>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</si>
  <si>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</si>
  <si>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</si>
  <si>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</si>
  <si>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</si>
  <si>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</si>
  <si>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</si>
  <si>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</si>
  <si>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</si>
  <si>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</si>
  <si>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</si>
  <si>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</si>
  <si>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</si>
  <si>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</si>
  <si>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</si>
  <si>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</si>
  <si>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</si>
  <si>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</si>
  <si>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</si>
  <si>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</si>
  <si>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</si>
  <si>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</si>
  <si>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</si>
  <si>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</si>
  <si>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</si>
  <si>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</si>
  <si>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</si>
  <si>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</si>
  <si>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</si>
  <si>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</si>
  <si>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</si>
  <si>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</si>
  <si>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</si>
  <si>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</si>
  <si>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</si>
  <si>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</si>
  <si>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</si>
  <si>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</si>
  <si>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</si>
  <si>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</si>
  <si>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</si>
  <si>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</si>
  <si>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</si>
  <si>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</si>
  <si>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</si>
  <si>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</si>
  <si>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</si>
  <si>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</si>
  <si>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</si>
  <si>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</si>
  <si>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</si>
  <si>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</si>
  <si>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</si>
  <si>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</si>
  <si>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</si>
  <si>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</si>
  <si>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</si>
  <si>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</si>
  <si>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</si>
  <si>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</si>
  <si>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</si>
  <si>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</si>
  <si>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</si>
  <si>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</si>
  <si>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</si>
  <si>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</si>
  <si>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</si>
  <si>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</si>
  <si>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</si>
  <si>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</si>
  <si>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</si>
  <si>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</si>
  <si>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</si>
  <si>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</si>
  <si>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</si>
  <si>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</si>
  <si>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</si>
  <si>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</si>
  <si>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</si>
  <si>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</si>
  <si>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</si>
  <si>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</si>
  <si>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</si>
  <si>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</si>
  <si>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</si>
  <si>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</si>
  <si>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</si>
  <si>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</si>
  <si>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</si>
  <si>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</si>
  <si>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</si>
  <si>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</si>
  <si>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</si>
  <si>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</si>
  <si>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</si>
  <si>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</si>
  <si>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</si>
  <si>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</si>
  <si>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</si>
  <si>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</si>
  <si>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</si>
  <si>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</si>
  <si>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</si>
  <si>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</si>
  <si>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</si>
  <si>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</si>
  <si>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</si>
  <si>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</si>
  <si>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</si>
  <si>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</si>
  <si>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</si>
  <si>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</si>
  <si>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</si>
  <si>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</si>
  <si>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</si>
  <si>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</si>
  <si>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</si>
  <si>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</si>
  <si>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</si>
  <si>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</si>
  <si>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</si>
  <si>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</si>
  <si>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</si>
  <si>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</si>
  <si>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</si>
  <si>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</si>
  <si>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</si>
  <si>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</si>
  <si>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</si>
  <si>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</si>
  <si>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</si>
  <si>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</si>
  <si>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</si>
  <si>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</si>
  <si>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</si>
  <si>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</si>
  <si>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</si>
  <si>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</si>
  <si>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</si>
  <si>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</si>
  <si>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</si>
  <si>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</si>
  <si>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</si>
  <si>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</si>
  <si>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</si>
  <si>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</si>
  <si>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</si>
  <si>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</si>
  <si>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</si>
  <si>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</si>
  <si>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</si>
  <si>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</si>
  <si>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</si>
  <si>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</si>
  <si>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</si>
  <si>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</si>
  <si>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</si>
  <si>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</si>
  <si>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</si>
  <si>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</si>
  <si>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</si>
  <si>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</si>
  <si>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</si>
  <si>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</si>
  <si>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</si>
  <si>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</si>
  <si>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</si>
  <si>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</si>
  <si>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</si>
  <si>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</si>
  <si>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</si>
  <si>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</si>
  <si>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</si>
  <si>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</si>
  <si>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</si>
  <si>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</si>
  <si>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</si>
  <si>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</si>
  <si>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</si>
  <si>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</si>
  <si>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</si>
  <si>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</si>
  <si>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</si>
  <si>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</si>
  <si>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</si>
  <si>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</si>
  <si>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</si>
  <si>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</si>
  <si>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</si>
  <si>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</si>
  <si>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</si>
  <si>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</si>
  <si>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</si>
  <si>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</si>
  <si>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</si>
  <si>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</si>
  <si>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</si>
  <si>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</si>
  <si>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</si>
  <si>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</si>
  <si>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</si>
  <si>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</si>
  <si>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</si>
  <si>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</si>
  <si>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</si>
  <si>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</si>
  <si>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</si>
  <si>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</si>
  <si>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</si>
  <si>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</si>
  <si>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</si>
  <si>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</si>
  <si>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</si>
  <si>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</si>
  <si>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</si>
  <si>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</si>
  <si>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</si>
  <si>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</si>
  <si>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</si>
  <si>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</si>
  <si>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</si>
  <si>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</si>
  <si>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</si>
  <si>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</si>
  <si>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</si>
  <si>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</si>
  <si>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</si>
  <si>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</si>
  <si>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</si>
  <si>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</si>
  <si>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</si>
  <si>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</si>
  <si>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</si>
  <si>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</si>
  <si>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</si>
  <si>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</si>
  <si>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</si>
  <si>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</si>
  <si>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</si>
  <si>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</si>
  <si>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</si>
  <si>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</si>
  <si>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</si>
  <si>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</si>
  <si>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</si>
  <si>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</si>
  <si>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</si>
  <si>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</si>
  <si>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</si>
  <si>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</si>
  <si>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</si>
  <si>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</si>
  <si>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</si>
  <si>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</si>
  <si>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</si>
  <si>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</si>
  <si>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</si>
  <si>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</si>
  <si>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</si>
  <si>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</si>
  <si>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</si>
  <si>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</si>
  <si>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</si>
  <si>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</si>
  <si>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</si>
  <si>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</si>
  <si>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</si>
  <si>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</si>
  <si>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</si>
  <si>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</si>
  <si>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</si>
  <si>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</si>
  <si>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</si>
  <si>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</si>
  <si>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</si>
  <si>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</si>
  <si>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</si>
  <si>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</si>
  <si>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</si>
  <si>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</si>
  <si>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</si>
  <si>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</si>
  <si>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</si>
  <si>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</si>
  <si>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</si>
  <si>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</si>
  <si>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</si>
  <si>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</si>
  <si>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</si>
  <si>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</si>
  <si>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</si>
  <si>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</si>
  <si>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</si>
  <si>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</si>
  <si>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</si>
  <si>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</si>
  <si>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</si>
  <si>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</si>
  <si>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</si>
  <si>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</si>
  <si>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</si>
  <si>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</si>
  <si>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</si>
  <si>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</si>
  <si>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</si>
  <si>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</si>
  <si>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</si>
  <si>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</si>
  <si>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</si>
  <si>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</si>
  <si>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</si>
  <si>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</si>
  <si>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</si>
  <si>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</si>
  <si>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</si>
  <si>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</si>
  <si>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</si>
  <si>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</si>
  <si>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</si>
  <si>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</si>
  <si>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</si>
  <si>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</si>
  <si>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</si>
  <si>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</si>
  <si>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</si>
  <si>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</si>
  <si>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</si>
  <si>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</si>
  <si>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</si>
  <si>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</si>
  <si>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</si>
  <si>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</si>
  <si>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</si>
  <si>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</si>
  <si>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</si>
  <si>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</si>
  <si>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</si>
  <si>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</si>
  <si>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</si>
  <si>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</si>
  <si>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</si>
  <si>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</si>
  <si>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</si>
  <si>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</si>
  <si>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</si>
  <si>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</si>
  <si>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</si>
  <si>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</si>
  <si>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</si>
  <si>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</si>
  <si>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</si>
  <si>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</si>
  <si>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</si>
  <si>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</si>
  <si>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</si>
  <si>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</si>
  <si>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</si>
  <si>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</si>
  <si>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</si>
  <si>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</si>
  <si>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</si>
  <si>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</si>
  <si>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</si>
  <si>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</si>
  <si>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</si>
  <si>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</si>
  <si>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</si>
  <si>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</si>
  <si>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</si>
  <si>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</si>
  <si>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</si>
  <si>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</si>
  <si>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</si>
  <si>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</si>
  <si>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</si>
  <si>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</si>
  <si>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</si>
  <si>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</si>
  <si>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</si>
  <si>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</si>
  <si>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</si>
  <si>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</si>
  <si>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</si>
  <si>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</si>
  <si>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</si>
  <si>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</si>
  <si>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</si>
  <si>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</si>
  <si>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</si>
  <si>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</si>
  <si>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</si>
  <si>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</si>
  <si>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</si>
  <si>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</si>
  <si>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</si>
  <si>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</si>
  <si>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</si>
  <si>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</si>
  <si>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</si>
  <si>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</si>
  <si>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</si>
  <si>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</si>
  <si>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</si>
  <si>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</si>
  <si>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</si>
  <si>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</si>
  <si>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</si>
  <si>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</si>
  <si>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</si>
  <si>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</si>
  <si>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</si>
  <si>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</si>
  <si>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</si>
  <si>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</si>
  <si>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</si>
  <si>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</si>
  <si>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</si>
  <si>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</si>
  <si>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</si>
  <si>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</si>
  <si>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</si>
  <si>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</si>
  <si>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</si>
  <si>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</si>
  <si>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</si>
  <si>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</si>
  <si>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</si>
  <si>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</si>
  <si>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</si>
  <si>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</si>
  <si>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</si>
  <si>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</si>
  <si>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</si>
  <si>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</si>
  <si>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</si>
  <si>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</si>
  <si>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</si>
  <si>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</si>
  <si>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</si>
  <si>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</si>
  <si>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</si>
  <si>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</si>
  <si>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</si>
  <si>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</si>
  <si>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</si>
  <si>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</si>
  <si>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</si>
  <si>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</si>
  <si>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</si>
  <si>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</si>
  <si>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</si>
  <si>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</si>
  <si>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</si>
  <si>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</si>
  <si>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</si>
  <si>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</si>
  <si>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</si>
  <si>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</si>
  <si>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</si>
  <si>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</si>
  <si>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</si>
  <si>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</si>
  <si>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</si>
  <si>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</si>
  <si>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</si>
  <si>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</si>
  <si>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</si>
  <si>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</si>
  <si>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</si>
  <si>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</si>
  <si>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</si>
  <si>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</si>
  <si>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</si>
  <si>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</si>
  <si>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</si>
  <si>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</si>
  <si>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</si>
  <si>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</si>
  <si>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</si>
  <si>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</si>
  <si>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</si>
  <si>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</si>
  <si>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</si>
  <si>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</si>
  <si>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</si>
  <si>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</si>
  <si>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</si>
  <si>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</si>
  <si>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</si>
  <si>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</si>
  <si>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</si>
  <si>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</si>
  <si>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</si>
  <si>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</si>
  <si>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</si>
  <si>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</si>
  <si>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</si>
  <si>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</si>
  <si>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</si>
  <si>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</si>
  <si>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</si>
  <si>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</si>
  <si>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</si>
  <si>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</si>
  <si>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</si>
  <si>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</si>
  <si>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</si>
  <si>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</si>
  <si>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</si>
  <si>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</si>
  <si>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</si>
  <si>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</si>
  <si>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</si>
  <si>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</si>
  <si>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</si>
  <si>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</si>
  <si>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</si>
  <si>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</si>
  <si>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</si>
  <si>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</si>
  <si>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</si>
  <si>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</si>
  <si>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</si>
  <si>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</si>
  <si>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</si>
  <si>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</si>
  <si>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</si>
  <si>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</si>
  <si>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</si>
  <si>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</si>
  <si>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</si>
  <si>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</si>
  <si>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</si>
  <si>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</si>
  <si>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</si>
  <si>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</si>
  <si>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</si>
  <si>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</si>
  <si>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</si>
  <si>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</si>
  <si>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</si>
  <si>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</si>
  <si>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</si>
  <si>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</si>
  <si>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</si>
  <si>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</si>
  <si>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</si>
  <si>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</si>
  <si>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</si>
  <si>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</si>
  <si>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</si>
  <si>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</si>
  <si>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</si>
  <si>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</si>
  <si>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</si>
  <si>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</si>
  <si>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</si>
  <si>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</si>
  <si>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</si>
  <si>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</si>
  <si>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</si>
  <si>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</si>
  <si>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</si>
  <si>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</si>
  <si>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</si>
  <si>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</si>
  <si>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</si>
  <si>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</si>
  <si>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</si>
  <si>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</si>
  <si>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</si>
  <si>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</si>
  <si>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</si>
  <si>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</si>
  <si>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</si>
  <si>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</si>
  <si>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</si>
  <si>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</si>
  <si>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</si>
  <si>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</si>
  <si>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</si>
  <si>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</si>
  <si>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</si>
  <si>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</si>
  <si>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</si>
  <si>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</si>
  <si>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</si>
  <si>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</si>
  <si>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</si>
  <si>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</si>
  <si>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</si>
  <si>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</si>
  <si>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</si>
  <si>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</si>
  <si>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</si>
  <si>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</si>
  <si>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</si>
  <si>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</si>
  <si>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</si>
  <si>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</si>
  <si>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</si>
  <si>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</si>
  <si>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</si>
  <si>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</si>
  <si>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</si>
  <si>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</si>
  <si>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</si>
  <si>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</si>
  <si>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</si>
  <si>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</si>
  <si>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</si>
  <si>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</si>
  <si>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</si>
  <si>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</si>
  <si>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</si>
  <si>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</si>
  <si>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</si>
  <si>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</si>
  <si>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</si>
  <si>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</si>
  <si>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</si>
  <si>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</si>
  <si>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</si>
  <si>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</si>
  <si>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</si>
  <si>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</si>
  <si>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</si>
  <si>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</si>
  <si>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</si>
  <si>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</si>
  <si>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</si>
  <si>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</si>
  <si>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</si>
  <si>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</si>
  <si>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</si>
  <si>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</si>
  <si>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</si>
  <si>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</si>
  <si>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</si>
  <si>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</si>
  <si>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</si>
  <si>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</si>
  <si>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</si>
  <si>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</si>
  <si>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</si>
  <si>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</si>
  <si>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</si>
  <si>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</si>
  <si>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</si>
  <si>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</si>
  <si>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</si>
  <si>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</si>
  <si>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</si>
  <si>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</si>
  <si>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</si>
  <si>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</si>
  <si>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</si>
  <si>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</si>
  <si>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</si>
  <si>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</si>
  <si>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</si>
  <si>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</si>
  <si>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</si>
  <si>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</si>
  <si>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</si>
  <si>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</si>
  <si>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</si>
  <si>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</si>
  <si>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</si>
  <si>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</si>
  <si>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</si>
  <si>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</si>
  <si>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</si>
  <si>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</si>
  <si>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</si>
  <si>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</si>
  <si>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</si>
  <si>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</si>
  <si>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</si>
  <si>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</si>
  <si>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</si>
  <si>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</si>
  <si>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</si>
  <si>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</si>
  <si>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</si>
  <si>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</si>
  <si>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</si>
  <si>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</si>
  <si>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</si>
  <si>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</si>
  <si>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</si>
  <si>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</si>
  <si>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</si>
  <si>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</si>
  <si>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</si>
  <si>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</si>
  <si>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</si>
  <si>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</si>
  <si>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</si>
  <si>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</si>
  <si>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</si>
  <si>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</si>
  <si>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</si>
  <si>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</si>
  <si>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</si>
  <si>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</si>
  <si>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</si>
  <si>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</si>
  <si>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</si>
  <si>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</si>
  <si>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</si>
  <si>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</si>
  <si>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</si>
  <si>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</si>
  <si>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</si>
  <si>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</si>
  <si>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</si>
  <si>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</si>
  <si>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</si>
  <si>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</si>
  <si>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</si>
  <si>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</si>
  <si>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</si>
  <si>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</si>
  <si>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</si>
  <si>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</si>
  <si>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</si>
  <si>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</si>
  <si>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</si>
  <si>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</si>
  <si>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</si>
  <si>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</si>
  <si>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</si>
  <si>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</si>
  <si>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</si>
  <si>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</si>
  <si>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</si>
  <si>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</si>
  <si>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</si>
  <si>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</si>
  <si>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</si>
  <si>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</si>
  <si>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</si>
  <si>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</si>
  <si>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</si>
  <si>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</si>
  <si>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</si>
  <si>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</si>
  <si>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</si>
  <si>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</si>
  <si>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</si>
  <si>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</si>
  <si>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</si>
  <si>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</si>
  <si>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</si>
  <si>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</si>
  <si>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</si>
  <si>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</si>
  <si>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</si>
  <si>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</si>
  <si>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</si>
  <si>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</si>
  <si>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</si>
  <si>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</si>
  <si>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</si>
  <si>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</si>
  <si>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</si>
  <si>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</si>
  <si>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</si>
  <si>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</si>
  <si>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</si>
  <si>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</si>
  <si>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</si>
  <si>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</si>
  <si>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</si>
  <si>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</si>
  <si>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</si>
  <si>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</si>
  <si>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</si>
  <si>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</si>
  <si>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</si>
  <si>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</si>
  <si>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</si>
  <si>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</si>
  <si>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</si>
  <si>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</si>
  <si>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</si>
  <si>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</si>
  <si>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</si>
  <si>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</si>
  <si>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</si>
  <si>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</si>
  <si>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</si>
  <si>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</si>
  <si>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</si>
  <si>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</si>
  <si>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</si>
  <si>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</si>
  <si>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</si>
  <si>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</si>
  <si>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</si>
  <si>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</si>
  <si>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</si>
  <si>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</si>
  <si>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</si>
  <si>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</si>
  <si>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</si>
  <si>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</si>
  <si>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</si>
  <si>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</si>
  <si>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</si>
  <si>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</si>
  <si>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</si>
  <si>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</si>
  <si>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</si>
  <si>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</si>
  <si>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</si>
  <si>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</si>
  <si>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</si>
  <si>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</si>
  <si>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</si>
  <si>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</si>
  <si>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</si>
  <si>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</si>
  <si>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</si>
  <si>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</si>
  <si>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</si>
  <si>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</si>
  <si>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</si>
  <si>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</si>
  <si>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</si>
  <si>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</si>
  <si>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</si>
  <si>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</si>
  <si>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</si>
  <si>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</si>
  <si>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</si>
  <si>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</si>
  <si>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</si>
  <si>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</si>
  <si>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</si>
  <si>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</si>
  <si>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</si>
  <si>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</si>
  <si>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</si>
  <si>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</si>
  <si>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</si>
  <si>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</si>
  <si>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</si>
  <si>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</si>
  <si>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</si>
  <si>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</si>
  <si>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</si>
  <si>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</si>
  <si>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</si>
  <si>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</si>
  <si>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</si>
  <si>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</si>
  <si>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</si>
  <si>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</si>
  <si>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</si>
  <si>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</si>
  <si>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</si>
  <si>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</si>
  <si>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</si>
  <si>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</si>
  <si>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</si>
  <si>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</si>
  <si>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</si>
  <si>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</si>
  <si>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</si>
  <si>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</si>
  <si>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</si>
  <si>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</si>
  <si>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</si>
  <si>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</si>
  <si>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</si>
  <si>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</si>
  <si>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</si>
  <si>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</si>
  <si>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</si>
  <si>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</si>
  <si>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</si>
  <si>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</si>
  <si>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</si>
  <si>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</si>
  <si>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</si>
  <si>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</si>
  <si>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</si>
  <si>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</si>
  <si>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</si>
  <si>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</si>
  <si>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</si>
  <si>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</si>
  <si>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</si>
  <si>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</si>
  <si>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</si>
  <si>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</si>
  <si>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</si>
  <si>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</si>
  <si>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</si>
  <si>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</si>
  <si>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</si>
  <si>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</si>
  <si>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</si>
  <si>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</si>
  <si>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</si>
  <si>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</si>
  <si>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</si>
  <si>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</si>
  <si>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</si>
  <si>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</si>
  <si>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</si>
  <si>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</si>
  <si>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</si>
  <si>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</si>
  <si>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</si>
  <si>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</si>
  <si>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</si>
  <si>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</si>
  <si>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</si>
  <si>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</si>
  <si>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</si>
  <si>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</si>
  <si>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</si>
  <si>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</si>
  <si>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</si>
  <si>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</si>
  <si>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</si>
  <si>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</si>
  <si>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</si>
  <si>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</si>
  <si>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</si>
  <si>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</si>
  <si>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</si>
  <si>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</si>
  <si>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</si>
  <si>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</si>
  <si>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</si>
  <si>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</si>
  <si>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</si>
  <si>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</si>
  <si>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</si>
  <si>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</si>
  <si>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</si>
  <si>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</si>
  <si>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</si>
  <si>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</si>
  <si>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</si>
  <si>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</si>
  <si>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</si>
  <si>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</si>
  <si>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</si>
  <si>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</si>
  <si>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</si>
  <si>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</si>
  <si>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</si>
  <si>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</si>
  <si>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</si>
  <si>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</si>
  <si>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</si>
  <si>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</si>
  <si>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</si>
  <si>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</si>
  <si>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</si>
  <si>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</si>
  <si>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</si>
  <si>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</si>
  <si>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</si>
  <si>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</si>
  <si>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</si>
  <si>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</si>
  <si>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</si>
  <si>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</si>
  <si>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</si>
  <si>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</si>
  <si>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</si>
  <si>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</si>
  <si>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</si>
  <si>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</si>
  <si>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</si>
  <si>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</si>
  <si>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</si>
  <si>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</si>
  <si>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</si>
  <si>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</si>
  <si>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</si>
  <si>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</si>
  <si>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</si>
  <si>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</si>
  <si>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</si>
  <si>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</si>
  <si>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</si>
  <si>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</si>
  <si>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</si>
  <si>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</si>
  <si>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</si>
  <si>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</si>
  <si>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</si>
  <si>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</si>
  <si>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</si>
  <si>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</si>
  <si>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</si>
  <si>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</si>
  <si>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</si>
  <si>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</si>
  <si>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</si>
  <si>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</si>
  <si>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</si>
  <si>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</si>
  <si>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</si>
  <si>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</si>
  <si>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</si>
  <si>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</si>
  <si>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</si>
  <si>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</si>
  <si>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</si>
  <si>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</si>
  <si>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</si>
  <si>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</si>
  <si>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</si>
  <si>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</si>
  <si>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</si>
  <si>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</si>
  <si>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</si>
  <si>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</si>
  <si>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</si>
  <si>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</si>
  <si>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</si>
  <si>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</si>
  <si>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</si>
  <si>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</si>
  <si>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</si>
  <si>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</si>
  <si>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</si>
  <si>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</si>
  <si>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</si>
  <si>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</si>
  <si>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</si>
  <si>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</si>
  <si>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</si>
  <si>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</si>
  <si>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</si>
  <si>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</si>
  <si>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</si>
  <si>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</si>
  <si>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</si>
  <si>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</si>
  <si>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</si>
  <si>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</si>
  <si>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</si>
  <si>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</si>
  <si>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</si>
  <si>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</si>
  <si>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</si>
  <si>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</si>
  <si>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</si>
  <si>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</si>
  <si>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</si>
  <si>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</si>
  <si>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</si>
  <si>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</si>
  <si>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</si>
  <si>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</si>
  <si>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</si>
  <si>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</si>
  <si>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</si>
  <si>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</si>
  <si>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</si>
  <si>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</si>
  <si>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</si>
  <si>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</si>
  <si>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</si>
  <si>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</si>
  <si>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</si>
  <si>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</si>
  <si>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</si>
  <si>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</si>
  <si>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</si>
  <si>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</si>
  <si>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</si>
  <si>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</si>
  <si>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</si>
  <si>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</si>
  <si>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</si>
  <si>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</si>
  <si>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</si>
  <si>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</si>
  <si>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</si>
  <si>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</si>
  <si>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</si>
  <si>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</si>
  <si>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</si>
  <si>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</si>
  <si>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</si>
  <si>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</si>
  <si>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</si>
  <si>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</si>
  <si>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</si>
  <si>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</si>
  <si>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</si>
  <si>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</si>
  <si>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</si>
  <si>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</si>
  <si>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</si>
  <si>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</si>
  <si>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</si>
  <si>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</si>
  <si>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</si>
  <si>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</si>
  <si>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</si>
  <si>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</si>
  <si>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</si>
  <si>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</si>
  <si>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</si>
  <si>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</si>
  <si>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</si>
  <si>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</si>
  <si>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</si>
  <si>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</si>
  <si>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</si>
  <si>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</si>
  <si>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</si>
  <si>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</si>
  <si>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</si>
  <si>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</si>
  <si>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</si>
  <si>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</si>
  <si>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</si>
  <si>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</si>
  <si>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</si>
  <si>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</si>
  <si>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</si>
  <si>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</si>
  <si>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</si>
  <si>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</si>
  <si>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</si>
  <si>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</si>
  <si>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</si>
  <si>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</si>
  <si>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</si>
  <si>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</si>
  <si>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</si>
  <si>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</si>
  <si>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</si>
  <si>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</si>
  <si>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</si>
  <si>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</si>
  <si>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</si>
  <si>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</si>
  <si>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</si>
  <si>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</si>
  <si>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</si>
  <si>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</si>
  <si>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</si>
  <si>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</si>
  <si>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</si>
  <si>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</si>
  <si>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</si>
  <si>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</si>
  <si>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</si>
  <si>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</si>
  <si>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</si>
  <si>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</si>
  <si>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</si>
  <si>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</si>
  <si>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</si>
  <si>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</si>
  <si>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</si>
  <si>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</si>
  <si>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</si>
  <si>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</si>
  <si>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</si>
  <si>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</si>
  <si>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</si>
  <si>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</si>
  <si>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</si>
  <si>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</si>
  <si>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</si>
  <si>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</si>
  <si>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</si>
  <si>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</si>
  <si>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</si>
  <si>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</si>
  <si>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</si>
  <si>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</si>
  <si>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</si>
  <si>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</si>
  <si>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</si>
  <si>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</si>
  <si>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</si>
  <si>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</si>
  <si>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</si>
  <si>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</si>
  <si>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</si>
  <si>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</si>
  <si>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</si>
  <si>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</si>
  <si>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</si>
  <si>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</si>
  <si>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</si>
  <si>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</si>
  <si>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</si>
  <si>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</si>
  <si>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</si>
  <si>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</si>
  <si>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</si>
  <si>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</si>
  <si>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</si>
  <si>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</si>
  <si>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</si>
  <si>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</si>
  <si>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</si>
  <si>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</si>
  <si>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</si>
  <si>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</si>
  <si>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</si>
  <si>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</si>
  <si>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</si>
  <si>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</si>
  <si>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</si>
  <si>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</si>
  <si>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</si>
  <si>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</si>
  <si>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</si>
  <si>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</si>
  <si>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</si>
  <si>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</si>
  <si>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</si>
  <si>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</si>
  <si>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</si>
  <si>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</si>
  <si>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</si>
  <si>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</si>
  <si>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</si>
  <si>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</si>
  <si>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</si>
  <si>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</si>
  <si>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</si>
  <si>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</si>
  <si>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</si>
  <si>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</si>
  <si>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</si>
  <si>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</si>
  <si>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</si>
  <si>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</si>
  <si>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</si>
  <si>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</si>
  <si>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</si>
  <si>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</si>
  <si>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</si>
  <si>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</si>
  <si>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</si>
  <si>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</si>
  <si>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</si>
  <si>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</si>
  <si>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</si>
  <si>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</si>
  <si>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</si>
  <si>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</si>
  <si>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</si>
  <si>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</si>
  <si>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</si>
  <si>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</si>
  <si>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</si>
  <si>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</si>
  <si>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</si>
  <si>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</si>
  <si>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</si>
  <si>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</si>
  <si>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</si>
  <si>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</si>
  <si>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</si>
  <si>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</si>
  <si>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</si>
  <si>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</si>
  <si>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</si>
  <si>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</si>
  <si>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</si>
  <si>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</si>
  <si>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</si>
  <si>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</si>
  <si>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</si>
  <si>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</si>
  <si>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</si>
  <si>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</si>
  <si>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</si>
  <si>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</si>
  <si>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</si>
  <si>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</si>
  <si>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</si>
  <si>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</si>
  <si>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</si>
  <si>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</si>
  <si>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</si>
  <si>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</si>
  <si>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</si>
  <si>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</si>
  <si>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</si>
  <si>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</si>
  <si>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</si>
  <si>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</si>
  <si>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</si>
  <si>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</si>
  <si>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</si>
  <si>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</si>
  <si>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</si>
  <si>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</si>
  <si>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</si>
  <si>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</si>
  <si>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</si>
  <si>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</si>
  <si>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</si>
  <si>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</si>
  <si>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</si>
  <si>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</si>
  <si>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</si>
  <si>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</si>
  <si>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</si>
  <si>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</si>
  <si>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</si>
  <si>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</si>
  <si>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</si>
  <si>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</si>
  <si>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</si>
  <si>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</si>
  <si>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</si>
  <si>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</si>
  <si>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</si>
  <si>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</si>
  <si>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</si>
  <si>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</si>
  <si>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</si>
  <si>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</si>
  <si>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</si>
  <si>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</si>
  <si>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</si>
  <si>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</si>
  <si>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</si>
  <si>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</si>
  <si>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</si>
  <si>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</si>
  <si>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</si>
  <si>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</si>
  <si>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</si>
  <si>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</si>
  <si>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</si>
  <si>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</si>
  <si>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</si>
  <si>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</si>
  <si>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</si>
  <si>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</si>
  <si>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</si>
  <si>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</si>
  <si>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</si>
  <si>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</si>
  <si>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</si>
  <si>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</si>
  <si>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</si>
  <si>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</si>
  <si>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</si>
  <si>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</si>
  <si>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</si>
  <si>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</si>
  <si>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</si>
  <si>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</si>
  <si>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</si>
  <si>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</si>
  <si>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</si>
  <si>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</si>
  <si>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</si>
  <si>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</si>
  <si>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</si>
  <si>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</si>
  <si>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</si>
  <si>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</si>
  <si>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</si>
  <si>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</si>
  <si>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</si>
  <si>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</si>
  <si>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</si>
  <si>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</si>
  <si>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</si>
  <si>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</si>
  <si>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</si>
  <si>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</si>
  <si>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</si>
  <si>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</si>
  <si>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</si>
  <si>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</si>
  <si>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</si>
  <si>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</si>
  <si>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</si>
  <si>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</si>
  <si>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</si>
  <si>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</si>
  <si>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</si>
  <si>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</si>
  <si>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</si>
  <si>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</si>
  <si>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</si>
  <si>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</si>
  <si>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</si>
  <si>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</si>
  <si>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</si>
  <si>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</si>
  <si>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</si>
  <si>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</si>
  <si>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</si>
  <si>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</si>
  <si>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</si>
  <si>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</si>
  <si>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</si>
  <si>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</si>
  <si>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</si>
  <si>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</si>
  <si>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</si>
  <si>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</si>
  <si>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</si>
  <si>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</si>
  <si>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</si>
  <si>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</si>
  <si>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</si>
  <si>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</si>
  <si>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</si>
  <si>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</si>
  <si>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</si>
  <si>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</si>
  <si>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</si>
  <si>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</si>
  <si>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</si>
  <si>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</si>
  <si>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</si>
  <si>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</si>
  <si>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</si>
  <si>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</si>
  <si>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</si>
  <si>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</si>
  <si>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</si>
  <si>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</si>
  <si>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</si>
  <si>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</si>
  <si>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</si>
  <si>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</si>
  <si>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</si>
  <si>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</si>
  <si>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</si>
  <si>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</si>
  <si>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</si>
  <si>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</si>
  <si>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</si>
  <si>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</si>
  <si>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</si>
  <si>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</si>
  <si>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</si>
  <si>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</si>
  <si>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</si>
  <si>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</si>
  <si>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</si>
  <si>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</si>
  <si>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</si>
  <si>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</si>
  <si>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</si>
  <si>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</si>
  <si>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</si>
  <si>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</si>
  <si>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</si>
  <si>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</si>
  <si>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</si>
  <si>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</si>
  <si>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</si>
  <si>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</si>
  <si>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</si>
  <si>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</si>
  <si>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</si>
  <si>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</si>
  <si>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</si>
  <si>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</si>
  <si>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</si>
  <si>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</si>
  <si>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</si>
  <si>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</si>
  <si>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</si>
  <si>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</si>
  <si>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</si>
  <si>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</si>
  <si>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</si>
  <si>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</si>
  <si>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</si>
  <si>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</si>
  <si>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</si>
  <si>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</si>
  <si>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</si>
  <si>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</si>
  <si>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</si>
  <si>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</si>
  <si>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</si>
  <si>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</si>
  <si>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</si>
  <si>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</si>
  <si>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</si>
  <si>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</si>
  <si>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</si>
  <si>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</si>
  <si>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</si>
  <si>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</si>
  <si>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</si>
  <si>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</si>
  <si>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</si>
  <si>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</si>
  <si>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</si>
  <si>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</si>
  <si>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</si>
  <si>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</si>
  <si>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</si>
  <si>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</si>
  <si>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</si>
  <si>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</si>
  <si>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</si>
  <si>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</si>
  <si>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</si>
  <si>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</si>
  <si>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</si>
  <si>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</si>
  <si>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</si>
  <si>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</si>
  <si>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</si>
  <si>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</si>
  <si>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</si>
  <si>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</si>
  <si>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</si>
  <si>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</si>
  <si>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</si>
  <si>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</si>
  <si>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</si>
  <si>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</si>
  <si>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</si>
  <si>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</si>
  <si>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</si>
  <si>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</si>
  <si>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</si>
  <si>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</si>
  <si>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</si>
  <si>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</si>
  <si>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</si>
  <si>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</si>
  <si>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</si>
  <si>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</si>
  <si>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</si>
  <si>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</si>
  <si>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</si>
  <si>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</si>
  <si>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</si>
  <si>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</si>
  <si>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</si>
  <si>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</si>
  <si>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</si>
  <si>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</si>
  <si>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</si>
  <si>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</si>
  <si>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</si>
  <si>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</si>
  <si>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</si>
  <si>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</si>
  <si>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</si>
  <si>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</si>
  <si>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</si>
  <si>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</si>
  <si>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</si>
  <si>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</si>
  <si>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</si>
  <si>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</si>
  <si>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</si>
  <si>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</si>
  <si>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</si>
  <si>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</si>
  <si>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</si>
  <si>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</si>
  <si>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</si>
  <si>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</si>
  <si>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</si>
  <si>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</si>
  <si>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</si>
  <si>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</si>
  <si>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</si>
  <si>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</si>
  <si>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</si>
  <si>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</si>
  <si>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</si>
  <si>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</si>
  <si>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</si>
  <si>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</si>
  <si>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</si>
  <si>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</si>
  <si>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</si>
  <si>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</si>
  <si>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</si>
  <si>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</si>
  <si>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</si>
  <si>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</si>
  <si>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</si>
  <si>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</si>
  <si>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</si>
  <si>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</si>
  <si>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</si>
  <si>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</si>
  <si>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</si>
  <si>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</si>
  <si>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</si>
  <si>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</si>
  <si>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</si>
  <si>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</si>
  <si>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</si>
  <si>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</si>
  <si>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</si>
  <si>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</si>
  <si>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</si>
  <si>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</si>
  <si>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</si>
  <si>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</si>
  <si>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</si>
  <si>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</si>
  <si>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</si>
  <si>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</si>
  <si>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</si>
  <si>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</si>
  <si>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</si>
  <si>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</si>
  <si>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</si>
  <si>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</si>
  <si>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</si>
  <si>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</si>
  <si>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</si>
  <si>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</si>
  <si>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</si>
  <si>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</si>
  <si>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</si>
  <si>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</si>
  <si>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</si>
  <si>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</si>
  <si>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</si>
  <si>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</si>
  <si>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</si>
  <si>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</si>
  <si>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</si>
  <si>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</si>
  <si>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</si>
  <si>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</si>
  <si>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</si>
  <si>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</si>
  <si>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</si>
  <si>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</si>
  <si>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</si>
  <si>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</si>
  <si>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</si>
  <si>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</si>
  <si>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</si>
  <si>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</si>
  <si>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</si>
  <si>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</si>
  <si>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</si>
  <si>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</si>
  <si>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</si>
  <si>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</si>
  <si>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</si>
  <si>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</si>
  <si>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</si>
  <si>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</si>
  <si>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</si>
  <si>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</si>
  <si>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</si>
  <si>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</si>
  <si>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</si>
  <si>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</si>
  <si>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</si>
  <si>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</si>
  <si>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</si>
  <si>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</si>
  <si>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</si>
  <si>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</si>
  <si>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</si>
  <si>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</si>
  <si>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</si>
  <si>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</si>
  <si>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</si>
  <si>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</si>
  <si>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</si>
  <si>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</si>
  <si>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</si>
  <si>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</si>
  <si>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</si>
  <si>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</si>
  <si>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</si>
  <si>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</si>
  <si>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</si>
  <si>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</si>
  <si>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</si>
  <si>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</si>
  <si>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</si>
  <si>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</si>
  <si>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</si>
  <si>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</si>
  <si>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</si>
  <si>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</si>
  <si>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</si>
  <si>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</si>
  <si>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</si>
  <si>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</si>
  <si>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</si>
  <si>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</si>
  <si>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</si>
  <si>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</si>
  <si>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</si>
  <si>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</si>
  <si>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</si>
  <si>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</si>
  <si>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</si>
  <si>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</si>
  <si>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</si>
  <si>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</si>
  <si>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</si>
  <si>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</si>
  <si>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</si>
  <si>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</si>
  <si>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</si>
  <si>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</si>
  <si>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</si>
  <si>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</si>
  <si>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</si>
  <si>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</si>
  <si>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</si>
  <si>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</si>
  <si>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</si>
  <si>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</si>
  <si>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</si>
  <si>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</si>
  <si>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</si>
  <si>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</si>
  <si>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</si>
  <si>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</si>
  <si>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</si>
  <si>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</si>
  <si>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</si>
  <si>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</si>
  <si>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</si>
  <si>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</si>
  <si>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</si>
  <si>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</si>
  <si>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</si>
  <si>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</si>
  <si>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</si>
  <si>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</si>
  <si>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</si>
  <si>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</si>
  <si>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</si>
  <si>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</si>
  <si>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</si>
  <si>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</si>
  <si>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</si>
  <si>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</si>
  <si>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</si>
  <si>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</si>
  <si>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</si>
  <si>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</si>
  <si>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</si>
  <si>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</si>
  <si>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</si>
  <si>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</si>
  <si>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</si>
  <si>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</si>
  <si>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</si>
  <si>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</si>
  <si>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</si>
  <si>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</si>
  <si>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</si>
  <si>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</si>
  <si>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</si>
  <si>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</si>
  <si>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</si>
  <si>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</si>
  <si>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</si>
  <si>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</si>
  <si>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</si>
  <si>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</si>
  <si>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</si>
  <si>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</si>
  <si>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</si>
  <si>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</si>
  <si>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</si>
  <si>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</si>
  <si>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</si>
  <si>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</si>
  <si>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</si>
  <si>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</si>
  <si>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</si>
  <si>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</si>
  <si>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</si>
  <si>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</si>
  <si>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</si>
  <si>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</si>
  <si>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</si>
  <si>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</si>
  <si>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</si>
  <si>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</si>
  <si>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</si>
  <si>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</si>
  <si>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</si>
  <si>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</si>
  <si>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</si>
  <si>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</si>
  <si>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</si>
  <si>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</si>
  <si>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</si>
  <si>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</si>
  <si>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</si>
  <si>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</si>
  <si>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</si>
  <si>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</si>
  <si>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</si>
  <si>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</si>
  <si>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</si>
  <si>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</si>
  <si>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</si>
  <si>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</si>
  <si>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</si>
  <si>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</si>
  <si>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</si>
  <si>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</si>
  <si>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</si>
  <si>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</si>
  <si>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</si>
  <si>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</si>
  <si>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</si>
  <si>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</si>
  <si>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</si>
  <si>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</si>
  <si>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</si>
  <si>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</si>
  <si>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</si>
  <si>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</si>
  <si>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</si>
  <si>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</si>
  <si>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</si>
  <si>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</si>
  <si>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</si>
  <si>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</si>
  <si>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</si>
  <si>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</si>
  <si>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</si>
  <si>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</si>
  <si>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</si>
  <si>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</si>
  <si>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</si>
  <si>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</si>
  <si>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</si>
  <si>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</si>
  <si>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</si>
  <si>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</si>
  <si>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</si>
  <si>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</si>
  <si>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</si>
  <si>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</si>
  <si>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</si>
  <si>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</si>
  <si>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</si>
  <si>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</si>
  <si>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</si>
  <si>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</si>
  <si>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</si>
  <si>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</si>
  <si>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</si>
  <si>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</si>
  <si>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</si>
  <si>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</si>
  <si>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</si>
  <si>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</si>
  <si>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</si>
  <si>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</si>
  <si>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</si>
  <si>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</si>
  <si>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</si>
  <si>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</si>
  <si>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</si>
  <si>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</si>
  <si>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</si>
  <si>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</si>
  <si>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</si>
  <si>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</si>
  <si>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</si>
  <si>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</si>
  <si>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</si>
  <si>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</si>
  <si>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</si>
  <si>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</si>
  <si>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</si>
  <si>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</si>
  <si>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</si>
  <si>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</si>
  <si>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</si>
  <si>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</si>
  <si>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</si>
  <si>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</si>
  <si>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</si>
  <si>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</si>
  <si>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</si>
  <si>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</si>
  <si>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</si>
  <si>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</si>
  <si>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</si>
  <si>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</si>
  <si>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</si>
  <si>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</si>
  <si>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</si>
  <si>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</si>
  <si>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</si>
  <si>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</si>
  <si>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</si>
  <si>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</si>
  <si>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</si>
  <si>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</si>
  <si>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</si>
  <si>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</si>
  <si>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</si>
  <si>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</si>
  <si>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</si>
  <si>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</si>
  <si>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</si>
  <si>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</si>
  <si>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</si>
  <si>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</si>
  <si>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</si>
  <si>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</si>
  <si>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</si>
  <si>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</si>
  <si>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</si>
  <si>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</si>
  <si>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</si>
  <si>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</si>
  <si>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</si>
  <si>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</si>
  <si>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</si>
  <si>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</si>
  <si>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</si>
  <si>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</si>
  <si>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</si>
  <si>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</si>
  <si>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</si>
  <si>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</si>
  <si>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</si>
  <si>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</si>
  <si>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</si>
  <si>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</si>
  <si>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</si>
  <si>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</si>
  <si>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</si>
  <si>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</si>
  <si>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</si>
  <si>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</si>
  <si>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</si>
  <si>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</si>
  <si>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</si>
  <si>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</si>
  <si>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</si>
  <si>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</si>
  <si>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</si>
  <si>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</si>
  <si>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</si>
  <si>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</si>
  <si>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</si>
  <si>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</si>
  <si>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</si>
  <si>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</si>
  <si>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</si>
  <si>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</si>
  <si>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</si>
  <si>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</si>
  <si>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</si>
  <si>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</si>
  <si>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</si>
  <si>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</si>
  <si>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</si>
  <si>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</si>
  <si>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</si>
  <si>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</si>
  <si>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</si>
  <si>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</si>
  <si>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</si>
  <si>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</si>
  <si>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</si>
  <si>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</si>
  <si>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</si>
  <si>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</si>
  <si>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</si>
  <si>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</si>
  <si>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</si>
  <si>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</si>
  <si>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</si>
  <si>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</si>
  <si>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</si>
  <si>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</si>
  <si>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</si>
  <si>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</si>
  <si>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</si>
  <si>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</si>
  <si>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</si>
  <si>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</si>
  <si>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</si>
  <si>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</si>
  <si>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</si>
  <si>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</si>
  <si>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</si>
  <si>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</si>
  <si>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</si>
  <si>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</si>
  <si>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</si>
  <si>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</si>
  <si>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</si>
  <si>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</si>
  <si>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</si>
  <si>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</si>
  <si>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</si>
  <si>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</si>
  <si>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</si>
  <si>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</si>
  <si>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</si>
  <si>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</si>
  <si>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</si>
  <si>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</si>
  <si>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</si>
  <si>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</si>
  <si>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</si>
  <si>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</si>
  <si>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</si>
  <si>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</si>
  <si>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</si>
  <si>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</si>
  <si>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</si>
  <si>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</si>
  <si>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</si>
  <si>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</si>
  <si>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</si>
  <si>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</si>
  <si>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</si>
  <si>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</si>
  <si>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</si>
  <si>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</si>
  <si>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</si>
  <si>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</si>
  <si>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</si>
  <si>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</si>
  <si>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</si>
  <si>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</si>
  <si>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</si>
  <si>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</si>
  <si>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</si>
  <si>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</si>
  <si>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</si>
  <si>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</si>
  <si>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</si>
  <si>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</si>
  <si>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</si>
  <si>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</si>
  <si>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</si>
  <si>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</si>
  <si>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</si>
  <si>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</si>
  <si>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</si>
  <si>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</si>
  <si>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</si>
  <si>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</si>
  <si>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</si>
  <si>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</si>
  <si>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</si>
  <si>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</si>
  <si>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</si>
  <si>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</si>
  <si>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</si>
  <si>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</si>
  <si>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</si>
  <si>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</si>
  <si>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</si>
  <si>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</si>
  <si>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</si>
  <si>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</si>
  <si>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</si>
  <si>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</si>
  <si>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</si>
  <si>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</si>
  <si>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</si>
  <si>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</si>
  <si>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</si>
  <si>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</si>
  <si>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</si>
  <si>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</si>
  <si>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</si>
  <si>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</si>
  <si>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</si>
  <si>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</si>
  <si>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</si>
  <si>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</si>
  <si>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</si>
  <si>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</si>
  <si>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</si>
  <si>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</si>
  <si>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</si>
  <si>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</si>
  <si>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</si>
  <si>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</si>
  <si>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</si>
  <si>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</si>
  <si>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</si>
  <si>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</si>
  <si>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</si>
  <si>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</si>
  <si>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</si>
  <si>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</si>
  <si>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</si>
  <si>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</si>
  <si>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</si>
  <si>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</si>
  <si>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</si>
  <si>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</si>
  <si>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</si>
  <si>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</si>
  <si>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</si>
  <si>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</si>
  <si>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</si>
  <si>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</si>
  <si>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</si>
  <si>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</si>
  <si>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</si>
  <si>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</si>
  <si>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</si>
  <si>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</si>
  <si>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</si>
  <si>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</si>
  <si>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</si>
  <si>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</si>
  <si>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</si>
  <si>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</si>
  <si>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</si>
  <si>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</si>
  <si>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</si>
  <si>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</si>
  <si>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</si>
  <si>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</si>
  <si>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</si>
  <si>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</si>
  <si>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</si>
  <si>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</si>
  <si>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</si>
  <si>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</si>
  <si>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</si>
  <si>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</si>
  <si>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</si>
  <si>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</si>
  <si>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</si>
  <si>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</si>
  <si>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</si>
  <si>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</si>
  <si>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</si>
  <si>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</si>
  <si>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</si>
  <si>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</si>
  <si>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</si>
  <si>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</si>
  <si>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</si>
  <si>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</si>
  <si>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</si>
  <si>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</si>
  <si>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</si>
  <si>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</si>
  <si>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</si>
  <si>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</si>
  <si>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</si>
  <si>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</si>
  <si>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</si>
  <si>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</si>
  <si>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</si>
  <si>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</si>
  <si>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</si>
  <si>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</si>
  <si>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</si>
  <si>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</si>
  <si>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</si>
  <si>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</si>
  <si>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</si>
  <si>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</si>
  <si>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</si>
  <si>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</si>
  <si>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</si>
  <si>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</si>
  <si>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</si>
  <si>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</si>
  <si>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</si>
  <si>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</si>
  <si>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</si>
  <si>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</si>
  <si>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</si>
  <si>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</si>
  <si>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</si>
  <si>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</si>
  <si>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</si>
  <si>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</si>
  <si>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</si>
  <si>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</si>
  <si>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</si>
  <si>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</si>
  <si>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</si>
  <si>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</si>
  <si>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</si>
  <si>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</si>
  <si>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</si>
  <si>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</si>
  <si>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</si>
  <si>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</si>
  <si>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</si>
  <si>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</si>
  <si>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</si>
  <si>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</si>
  <si>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</si>
  <si>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</si>
  <si>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</si>
  <si>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</si>
  <si>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</si>
  <si>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</si>
  <si>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</si>
  <si>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</si>
  <si>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</si>
  <si>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</si>
  <si>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</si>
  <si>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</si>
  <si>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</si>
  <si>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</si>
  <si>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</si>
  <si>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</si>
  <si>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</si>
  <si>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</si>
  <si>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</si>
  <si>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</si>
  <si>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</si>
  <si>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</si>
  <si>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</si>
  <si>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</si>
  <si>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</si>
  <si>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</si>
  <si>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</si>
  <si>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</si>
  <si>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</si>
  <si>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</si>
  <si>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</si>
  <si>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</si>
  <si>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</si>
  <si>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</si>
  <si>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</si>
  <si>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</si>
  <si>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</si>
  <si>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</si>
  <si>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</si>
  <si>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</si>
  <si>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</si>
  <si>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</si>
  <si>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</si>
  <si>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</si>
  <si>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</si>
  <si>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</si>
  <si>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</si>
  <si>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</si>
  <si>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</si>
  <si>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</si>
  <si>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</si>
  <si>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</si>
  <si>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</si>
  <si>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</si>
  <si>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</si>
  <si>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</si>
  <si>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</si>
  <si>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</si>
  <si>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</si>
  <si>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</si>
  <si>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</si>
  <si>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</si>
  <si>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</si>
  <si>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</si>
  <si>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</si>
  <si>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</si>
  <si>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</si>
  <si>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</si>
  <si>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</si>
  <si>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</si>
  <si>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</si>
  <si>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</si>
  <si>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</si>
  <si>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</si>
  <si>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</si>
  <si>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</si>
  <si>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</si>
  <si>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</si>
  <si>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</si>
  <si>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</si>
  <si>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</si>
  <si>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</si>
  <si>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</si>
  <si>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</si>
  <si>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</si>
  <si>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</si>
  <si>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</si>
  <si>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</si>
  <si>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</si>
  <si>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</si>
  <si>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</si>
  <si>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</si>
  <si>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</si>
  <si>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</si>
  <si>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</si>
  <si>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</si>
  <si>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</si>
  <si>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</si>
  <si>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</si>
  <si>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</si>
  <si>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</si>
  <si>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</si>
  <si>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</si>
  <si>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</si>
  <si>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</si>
  <si>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</si>
  <si>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</si>
  <si>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</si>
  <si>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</si>
  <si>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</si>
  <si>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</si>
  <si>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</si>
  <si>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</si>
  <si>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</si>
  <si>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</si>
  <si>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</si>
  <si>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</si>
  <si>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</si>
  <si>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</si>
  <si>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</si>
  <si>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</si>
  <si>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</si>
  <si>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</si>
  <si>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</si>
  <si>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</si>
  <si>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</si>
  <si>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</si>
  <si>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</si>
  <si>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</si>
  <si>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</si>
  <si>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</si>
  <si>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</si>
  <si>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</si>
  <si>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</si>
  <si>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</si>
  <si>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</si>
  <si>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</si>
  <si>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</si>
  <si>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</si>
  <si>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</si>
  <si>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</si>
  <si>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</si>
  <si>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</si>
  <si>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</si>
  <si>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</si>
  <si>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</si>
  <si>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</si>
  <si>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</si>
  <si>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</si>
  <si>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</si>
  <si>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</si>
  <si>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</si>
  <si>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</si>
  <si>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</si>
  <si>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</si>
  <si>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</si>
  <si>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</si>
  <si>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</si>
  <si>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</si>
  <si>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</si>
  <si>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</si>
  <si>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</si>
  <si>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</si>
  <si>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</si>
  <si>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</si>
  <si>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</si>
  <si>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</si>
  <si>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</si>
  <si>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</si>
  <si>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</si>
  <si>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</si>
  <si>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</si>
  <si>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</si>
  <si>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</si>
  <si>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</si>
  <si>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</si>
  <si>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</si>
  <si>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</si>
  <si>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</si>
  <si>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</si>
  <si>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</si>
  <si>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</si>
  <si>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</si>
  <si>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</si>
  <si>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</si>
  <si>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</si>
  <si>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</si>
  <si>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</si>
  <si>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</si>
  <si>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</si>
  <si>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</si>
  <si>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</si>
  <si>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</si>
  <si>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</si>
  <si>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</si>
  <si>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</si>
  <si>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</si>
  <si>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</si>
  <si>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</si>
  <si>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</si>
  <si>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</si>
  <si>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</si>
  <si>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</si>
  <si>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</si>
  <si>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</si>
  <si>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</si>
  <si>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</si>
  <si>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</si>
  <si>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</si>
  <si>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</si>
  <si>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</si>
  <si>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</si>
  <si>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</si>
  <si>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</si>
  <si>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</si>
  <si>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</si>
  <si>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</si>
  <si>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</si>
  <si>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</si>
  <si>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</si>
  <si>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</si>
  <si>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</si>
  <si>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</si>
  <si>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</si>
  <si>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</si>
  <si>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</si>
  <si>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</si>
  <si>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</si>
  <si>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</si>
  <si>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</si>
  <si>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</si>
  <si>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</si>
  <si>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</si>
  <si>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</si>
  <si>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</si>
  <si>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</si>
  <si>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</si>
  <si>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</si>
  <si>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</si>
  <si>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</si>
  <si>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</si>
  <si>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</si>
  <si>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</si>
  <si>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</si>
  <si>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</si>
  <si>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</si>
  <si>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</si>
  <si>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</si>
  <si>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</si>
  <si>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</si>
  <si>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</si>
  <si>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</si>
  <si>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</si>
  <si>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</si>
  <si>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</si>
  <si>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</si>
  <si>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</si>
  <si>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</si>
  <si>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</si>
  <si>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</si>
  <si>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</si>
  <si>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</si>
  <si>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</si>
  <si>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</si>
  <si>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</si>
  <si>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</si>
  <si>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</si>
  <si>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</si>
  <si>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</si>
  <si>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</si>
  <si>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</si>
  <si>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</si>
  <si>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</si>
  <si>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</si>
  <si>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</si>
  <si>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</si>
  <si>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</si>
  <si>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</si>
  <si>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</si>
  <si>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</si>
  <si>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</si>
  <si>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</si>
  <si>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</si>
  <si>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</si>
  <si>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</si>
  <si>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</si>
  <si>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</si>
  <si>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</si>
  <si>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</si>
  <si>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</si>
  <si>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</si>
  <si>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</si>
  <si>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</si>
  <si>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</si>
  <si>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</si>
  <si>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</si>
  <si>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</si>
  <si>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</si>
  <si>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</si>
  <si>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</si>
  <si>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</si>
  <si>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</si>
  <si>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</si>
  <si>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</si>
  <si>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</si>
  <si>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</si>
  <si>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</si>
  <si>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</si>
  <si>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</si>
  <si>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</si>
  <si>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</si>
  <si>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</si>
  <si>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</si>
  <si>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</si>
  <si>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</si>
  <si>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</si>
  <si>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</si>
  <si>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</si>
  <si>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</si>
  <si>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</si>
  <si>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</si>
  <si>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</si>
  <si>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</si>
  <si>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</si>
  <si>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</si>
  <si>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</si>
  <si>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</si>
  <si>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</si>
  <si>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</si>
  <si>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</si>
  <si>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</si>
  <si>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</si>
  <si>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</si>
  <si>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</si>
  <si>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</si>
  <si>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</si>
  <si>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</si>
  <si>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</si>
  <si>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</si>
  <si>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</si>
  <si>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</si>
  <si>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</si>
  <si>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</si>
  <si>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</si>
  <si>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</si>
  <si>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</si>
  <si>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</si>
  <si>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</si>
  <si>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</si>
  <si>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</si>
  <si>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</si>
  <si>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</si>
  <si>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</si>
  <si>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</si>
  <si>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</si>
  <si>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</si>
  <si>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</si>
  <si>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</si>
  <si>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</si>
  <si>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</si>
  <si>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</si>
  <si>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</si>
  <si>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</si>
  <si>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</si>
  <si>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</si>
  <si>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</si>
  <si>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</si>
  <si>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</si>
  <si>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</si>
  <si>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</si>
  <si>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</si>
  <si>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</si>
  <si>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</si>
  <si>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</si>
  <si>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</si>
  <si>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</si>
  <si>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</si>
  <si>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</si>
  <si>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</si>
  <si>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</si>
  <si>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</si>
  <si>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</si>
  <si>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</si>
  <si>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</si>
  <si>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</si>
  <si>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</si>
  <si>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</si>
  <si>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</si>
  <si>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</si>
  <si>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</si>
  <si>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</si>
  <si>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</si>
  <si>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</si>
  <si>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</si>
  <si>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</si>
  <si>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</si>
  <si>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</si>
  <si>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</si>
  <si>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</si>
  <si>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</si>
  <si>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</si>
  <si>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</si>
  <si>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</si>
  <si>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</si>
  <si>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</si>
  <si>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</si>
  <si>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</si>
  <si>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</si>
  <si>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</si>
  <si>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</si>
  <si>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</si>
  <si>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</si>
  <si>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</si>
  <si>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</si>
  <si>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</si>
  <si>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</si>
  <si>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</si>
  <si>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</si>
  <si>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</si>
  <si>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</si>
  <si>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</si>
  <si>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</si>
  <si>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</si>
  <si>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</si>
  <si>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</si>
  <si>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</si>
  <si>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</si>
  <si>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</si>
  <si>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</si>
  <si>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</si>
  <si>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</si>
  <si>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</si>
  <si>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</si>
  <si>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</si>
  <si>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</si>
  <si>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</si>
  <si>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</si>
  <si>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</si>
  <si>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</si>
  <si>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</si>
  <si>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</si>
  <si>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</si>
  <si>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</si>
  <si>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</si>
  <si>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</si>
  <si>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</si>
  <si>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</si>
  <si>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</si>
  <si>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</si>
  <si>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</si>
  <si>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</si>
  <si>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</si>
  <si>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</si>
  <si>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</si>
  <si>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</si>
  <si>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</si>
  <si>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</si>
  <si>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</si>
  <si>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</si>
  <si>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</si>
  <si>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</si>
  <si>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</si>
  <si>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</si>
  <si>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</si>
  <si>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</si>
  <si>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</si>
  <si>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</si>
  <si>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</si>
  <si>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</si>
  <si>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</si>
  <si>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</si>
  <si>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</si>
  <si>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</si>
  <si>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</si>
  <si>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</si>
  <si>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</si>
  <si>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</si>
  <si>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</si>
  <si>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</si>
  <si>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</si>
  <si>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</si>
  <si>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</si>
  <si>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</si>
  <si>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</si>
  <si>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</si>
  <si>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</si>
  <si>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</si>
  <si>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</si>
  <si>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</si>
  <si>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</si>
  <si>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</si>
  <si>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</si>
  <si>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</si>
  <si>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</si>
  <si>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</si>
  <si>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</si>
  <si>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</si>
  <si>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</si>
  <si>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</si>
  <si>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</si>
  <si>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</si>
  <si>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</si>
  <si>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</si>
  <si>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</si>
  <si>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</si>
  <si>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</si>
  <si>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</si>
  <si>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</si>
  <si>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</si>
  <si>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</si>
  <si>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</si>
  <si>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</si>
  <si>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</si>
  <si>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</si>
  <si>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</si>
  <si>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</si>
  <si>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</si>
  <si>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</si>
  <si>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</si>
  <si>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</si>
  <si>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</si>
  <si>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</si>
  <si>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</si>
  <si>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</si>
  <si>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</si>
  <si>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</si>
  <si>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</si>
  <si>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</si>
  <si>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</si>
  <si>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</si>
  <si>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</si>
  <si>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</si>
  <si>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</si>
  <si>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</si>
  <si>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</si>
  <si>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</si>
  <si>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</si>
  <si>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</si>
  <si>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</si>
  <si>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</si>
  <si>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</si>
  <si>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</si>
  <si>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</si>
  <si>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</si>
  <si>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</si>
  <si>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</si>
  <si>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</si>
  <si>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</si>
  <si>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</si>
  <si>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</si>
  <si>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</si>
  <si>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</si>
  <si>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</si>
  <si>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</si>
  <si>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</si>
  <si>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</si>
  <si>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</si>
  <si>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</si>
  <si>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</si>
  <si>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</si>
  <si>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</si>
  <si>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</si>
  <si>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</si>
  <si>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</si>
  <si>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</si>
  <si>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</si>
  <si>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</si>
  <si>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</si>
  <si>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</si>
  <si>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</si>
  <si>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</si>
  <si>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</si>
  <si>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</si>
  <si>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</si>
  <si>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</si>
  <si>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</si>
  <si>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</si>
  <si>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</si>
  <si>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</si>
  <si>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</si>
  <si>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</si>
  <si>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</si>
  <si>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</si>
  <si>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</si>
  <si>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</si>
  <si>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</si>
  <si>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</si>
  <si>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</si>
  <si>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</si>
  <si>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</si>
  <si>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</si>
  <si>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</si>
  <si>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</si>
  <si>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</si>
  <si>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</si>
  <si>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</si>
  <si>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</si>
  <si>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</si>
  <si>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</si>
  <si>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</si>
  <si>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</si>
  <si>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</si>
  <si>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</si>
  <si>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</si>
  <si>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</si>
  <si>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</si>
  <si>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</si>
  <si>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</si>
  <si>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</si>
  <si>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</si>
  <si>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</si>
  <si>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</si>
  <si>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</si>
  <si>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</si>
  <si>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</si>
  <si>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</si>
  <si>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</si>
  <si>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</si>
  <si>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</si>
  <si>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</si>
  <si>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</si>
  <si>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</si>
  <si>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</si>
  <si>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</si>
  <si>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</si>
  <si>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</si>
  <si>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</si>
  <si>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</si>
  <si>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</si>
  <si>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</si>
  <si>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</si>
  <si>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</si>
  <si>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</si>
  <si>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</si>
  <si>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</si>
  <si>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</si>
  <si>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</si>
  <si>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</si>
  <si>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</si>
  <si>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</si>
  <si>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</si>
  <si>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</si>
  <si>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</si>
  <si>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</si>
  <si>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</si>
  <si>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</si>
  <si>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</si>
  <si>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</si>
  <si>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</si>
  <si>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</si>
  <si>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</si>
  <si>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</si>
  <si>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</si>
  <si>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</si>
  <si>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</si>
  <si>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</si>
  <si>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</si>
  <si>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</si>
  <si>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</si>
  <si>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</si>
  <si>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</si>
  <si>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</si>
  <si>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</si>
  <si>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</si>
  <si>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</si>
  <si>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</si>
  <si>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</si>
  <si>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</si>
  <si>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</si>
  <si>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</si>
  <si>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</si>
  <si>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</si>
  <si>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</si>
  <si>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</si>
  <si>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</si>
  <si>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</si>
  <si>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</si>
  <si>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</si>
  <si>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</si>
  <si>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</si>
  <si>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</si>
  <si>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</si>
  <si>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</si>
  <si>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</si>
  <si>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</si>
  <si>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</si>
  <si>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</si>
  <si>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</si>
  <si>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</si>
  <si>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</si>
  <si>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</si>
  <si>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</si>
  <si>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</si>
  <si>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</si>
  <si>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</si>
  <si>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</si>
  <si>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</si>
  <si>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</si>
  <si>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</si>
  <si>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</si>
  <si>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</si>
  <si>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</si>
  <si>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</si>
  <si>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</si>
  <si>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</si>
  <si>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</si>
  <si>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</si>
  <si>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</si>
  <si>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</si>
  <si>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</si>
  <si>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</si>
  <si>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</si>
  <si>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</si>
  <si>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</si>
  <si>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</si>
  <si>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</si>
  <si>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</si>
  <si>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</si>
  <si>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</si>
  <si>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</si>
  <si>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</si>
  <si>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</si>
  <si>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</si>
  <si>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</si>
  <si>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</si>
  <si>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</si>
  <si>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</si>
  <si>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</si>
  <si>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</si>
  <si>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</si>
  <si>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</si>
  <si>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</si>
  <si>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</si>
  <si>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</si>
  <si>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</si>
  <si>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</si>
  <si>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</si>
  <si>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</si>
  <si>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</si>
  <si>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</si>
  <si>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</si>
  <si>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</si>
  <si>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</si>
  <si>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</si>
  <si>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</si>
  <si>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</si>
  <si>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</si>
  <si>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</si>
  <si>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</si>
  <si>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</si>
  <si>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</si>
  <si>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</si>
  <si>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</si>
  <si>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</si>
  <si>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</si>
  <si>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</si>
  <si>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</si>
  <si>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</si>
  <si>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</si>
  <si>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</si>
  <si>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</si>
  <si>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</si>
  <si>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</si>
  <si>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</si>
  <si>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</si>
  <si>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</si>
  <si>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</si>
  <si>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</si>
  <si>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</si>
  <si>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</si>
  <si>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</si>
  <si>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</si>
  <si>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</si>
  <si>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</si>
  <si>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</si>
  <si>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</si>
  <si>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</si>
  <si>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</si>
  <si>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</si>
  <si>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</si>
  <si>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</si>
  <si>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</si>
  <si>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</si>
  <si>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</si>
  <si>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</si>
  <si>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</si>
  <si>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</si>
  <si>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</si>
  <si>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</si>
  <si>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</si>
  <si>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</si>
  <si>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</si>
  <si>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</si>
  <si>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</si>
  <si>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</si>
  <si>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</si>
  <si>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</si>
  <si>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</si>
  <si>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</si>
  <si>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</si>
  <si>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</si>
  <si>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</si>
  <si>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</si>
  <si>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</si>
  <si>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</si>
  <si>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</si>
  <si>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</si>
  <si>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</si>
  <si>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</si>
  <si>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</si>
  <si>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</si>
  <si>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</si>
  <si>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</si>
  <si>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</si>
  <si>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</si>
  <si>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</si>
  <si>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</si>
  <si>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</si>
  <si>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</si>
  <si>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</si>
  <si>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</si>
  <si>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</si>
  <si>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</si>
  <si>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</si>
  <si>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</si>
  <si>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</si>
  <si>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</si>
  <si>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</si>
  <si>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</si>
  <si>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</si>
  <si>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</si>
  <si>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</si>
  <si>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</si>
  <si>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</si>
  <si>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</si>
  <si>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</si>
  <si>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</si>
  <si>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</si>
  <si>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</si>
  <si>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</si>
  <si>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</si>
  <si>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</si>
  <si>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</si>
  <si>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</si>
  <si>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</si>
  <si>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</si>
  <si>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</si>
  <si>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</si>
  <si>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</si>
  <si>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</si>
  <si>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</si>
  <si>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</si>
  <si>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</si>
  <si>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</si>
  <si>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</si>
  <si>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</si>
  <si>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</si>
  <si>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</si>
  <si>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</si>
  <si>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</si>
  <si>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</si>
  <si>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</si>
  <si>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</si>
  <si>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</si>
  <si>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</si>
  <si>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</si>
  <si>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</si>
  <si>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</si>
  <si>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</si>
  <si>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</si>
  <si>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</si>
  <si>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</si>
  <si>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</si>
  <si>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</si>
  <si>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</si>
  <si>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</si>
  <si>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</si>
  <si>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</si>
  <si>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</si>
  <si>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</si>
  <si>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</si>
  <si>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</si>
  <si>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</si>
  <si>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</si>
  <si>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</si>
  <si>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</si>
  <si>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</si>
  <si>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</si>
  <si>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</si>
  <si>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</si>
  <si>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</si>
  <si>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</si>
  <si>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</si>
  <si>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</si>
  <si>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</si>
  <si>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</si>
  <si>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</si>
  <si>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</si>
  <si>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</si>
  <si>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</si>
  <si>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</si>
  <si>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</si>
  <si>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</si>
  <si>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</si>
  <si>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</si>
  <si>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</si>
  <si>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</si>
  <si>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</si>
  <si>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</si>
  <si>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</si>
  <si>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</si>
  <si>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</si>
  <si>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</si>
  <si>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</si>
  <si>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</si>
  <si>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</si>
  <si>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</si>
  <si>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</si>
  <si>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</si>
  <si>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</si>
  <si>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</si>
  <si>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</si>
  <si>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</si>
  <si>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</si>
  <si>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</si>
  <si>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</si>
  <si>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</si>
  <si>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</si>
  <si>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</si>
  <si>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</si>
  <si>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</si>
  <si>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</si>
  <si>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</si>
  <si>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</si>
  <si>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</si>
  <si>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</si>
  <si>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</si>
  <si>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</si>
  <si>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</si>
  <si>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</si>
  <si>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</si>
  <si>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</si>
  <si>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</si>
  <si>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</si>
  <si>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</si>
  <si>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</si>
  <si>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</si>
  <si>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</si>
  <si>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</si>
  <si>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</si>
  <si>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</si>
  <si>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</si>
  <si>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</si>
  <si>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</si>
  <si>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</si>
  <si>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</si>
  <si>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</si>
  <si>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</si>
  <si>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</si>
  <si>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</si>
  <si>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</si>
  <si>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</si>
  <si>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</si>
  <si>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</si>
  <si>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</si>
  <si>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</si>
  <si>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</si>
  <si>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</si>
  <si>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</si>
  <si>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</si>
  <si>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</si>
  <si>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</si>
  <si>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</si>
  <si>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</si>
  <si>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</si>
  <si>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</si>
  <si>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</si>
  <si>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</si>
  <si>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</si>
  <si>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</si>
  <si>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</si>
  <si>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</si>
  <si>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</si>
  <si>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</si>
  <si>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</si>
  <si>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</si>
  <si>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</si>
  <si>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</si>
  <si>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</si>
  <si>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</si>
  <si>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</si>
  <si>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</si>
  <si>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</si>
  <si>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</si>
  <si>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</si>
  <si>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</si>
  <si>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</si>
  <si>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</si>
  <si>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</si>
  <si>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</si>
  <si>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</si>
  <si>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</si>
  <si>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</si>
  <si>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</si>
  <si>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</si>
  <si>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</si>
  <si>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</si>
  <si>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</si>
  <si>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</si>
  <si>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</si>
  <si>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</si>
  <si>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</si>
  <si>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</si>
  <si>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</si>
  <si>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</si>
  <si>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</si>
  <si>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</si>
  <si>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</si>
  <si>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</si>
  <si>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</si>
  <si>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</si>
  <si>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</si>
  <si>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</si>
  <si>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</si>
  <si>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</si>
  <si>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</si>
  <si>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</si>
  <si>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</si>
  <si>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</si>
  <si>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</si>
  <si>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</si>
  <si>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</si>
  <si>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</si>
  <si>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</si>
  <si>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</si>
  <si>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</si>
  <si>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</si>
  <si>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</si>
  <si>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</si>
  <si>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</si>
  <si>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</si>
  <si>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</si>
  <si>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</si>
  <si>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</si>
  <si>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</si>
  <si>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</si>
  <si>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</si>
  <si>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</si>
  <si>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</si>
  <si>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</si>
  <si>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</si>
  <si>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</si>
  <si>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</si>
  <si>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</si>
  <si>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</si>
  <si>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</si>
  <si>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</si>
  <si>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</si>
  <si>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</si>
  <si>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</si>
  <si>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</si>
  <si>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</si>
  <si>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</si>
  <si>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</si>
  <si>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</si>
  <si>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</si>
  <si>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</si>
  <si>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</si>
  <si>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</si>
  <si>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</si>
  <si>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</si>
  <si>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</si>
  <si>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</si>
  <si>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</si>
  <si>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</si>
  <si>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</si>
  <si>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</si>
  <si>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</si>
  <si>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</si>
  <si>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</si>
  <si>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</si>
  <si>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</si>
  <si>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</si>
  <si>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</si>
  <si>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</si>
  <si>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</si>
  <si>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</si>
  <si>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</si>
  <si>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</si>
  <si>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</si>
  <si>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</si>
  <si>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</si>
  <si>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</si>
  <si>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</si>
  <si>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</si>
  <si>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</si>
  <si>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</si>
  <si>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</si>
  <si>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</si>
  <si>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</si>
  <si>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</si>
  <si>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</si>
  <si>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</si>
  <si>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</si>
  <si>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</si>
  <si>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</si>
  <si>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</si>
  <si>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</si>
  <si>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</si>
  <si>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</si>
  <si>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</si>
  <si>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</si>
  <si>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</si>
  <si>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</si>
  <si>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</si>
  <si>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</si>
  <si>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</si>
  <si>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</si>
  <si>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</si>
  <si>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</si>
  <si>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</si>
  <si>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</si>
  <si>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</si>
  <si>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</si>
  <si>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</si>
  <si>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</si>
  <si>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</si>
  <si>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</si>
  <si>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</si>
  <si>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</si>
  <si>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</si>
  <si>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</si>
  <si>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</si>
  <si>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</si>
  <si>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</si>
  <si>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</si>
  <si>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</si>
  <si>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</si>
  <si>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</si>
  <si>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</si>
  <si>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</si>
  <si>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</si>
  <si>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</si>
  <si>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</si>
  <si>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</si>
  <si>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</si>
  <si>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</si>
  <si>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</si>
  <si>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</si>
  <si>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</si>
  <si>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</si>
  <si>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</si>
  <si>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</si>
  <si>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</si>
  <si>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</si>
  <si>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</si>
  <si>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</si>
  <si>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</si>
  <si>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</si>
  <si>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</si>
  <si>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</si>
  <si>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</si>
  <si>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</si>
  <si>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</si>
  <si>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</si>
  <si>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</si>
  <si>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</si>
  <si>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</si>
  <si>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</si>
  <si>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</si>
  <si>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</si>
  <si>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</si>
  <si>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</si>
  <si>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</si>
  <si>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</si>
  <si>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</si>
  <si>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</si>
  <si>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</si>
  <si>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</si>
  <si>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</si>
  <si>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</si>
  <si>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</si>
  <si>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</si>
  <si>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</si>
  <si>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</si>
  <si>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</si>
  <si>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</si>
  <si>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</si>
  <si>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</si>
  <si>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</si>
  <si>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</si>
  <si>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</si>
  <si>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</si>
  <si>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</si>
  <si>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</si>
  <si>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</si>
  <si>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</si>
  <si>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</si>
  <si>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</si>
  <si>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</si>
  <si>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</si>
  <si>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</si>
  <si>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</si>
  <si>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</si>
  <si>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</si>
  <si>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</si>
  <si>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</si>
  <si>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</si>
  <si>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</si>
  <si>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</si>
  <si>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</si>
  <si>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</si>
  <si>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</si>
  <si>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</si>
  <si>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</si>
  <si>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</si>
  <si>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</si>
  <si>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</si>
  <si>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</si>
  <si>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</si>
  <si>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</si>
  <si>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</si>
  <si>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</si>
  <si>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</si>
  <si>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</si>
  <si>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</si>
  <si>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</si>
  <si>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</si>
  <si>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</si>
  <si>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</si>
  <si>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</si>
  <si>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</si>
  <si>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</si>
  <si>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</si>
  <si>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</si>
  <si>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</si>
  <si>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</si>
  <si>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</si>
  <si>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</si>
  <si>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</si>
  <si>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</si>
  <si>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</si>
  <si>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</si>
  <si>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</si>
  <si>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</si>
  <si>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</si>
  <si>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</si>
  <si>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</si>
  <si>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</si>
  <si>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</si>
  <si>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</si>
  <si>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</si>
  <si>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</si>
  <si>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</si>
  <si>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</si>
  <si>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</si>
  <si>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</si>
  <si>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</si>
  <si>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</si>
  <si>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</si>
  <si>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</si>
  <si>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</si>
  <si>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</si>
  <si>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</si>
  <si>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</si>
  <si>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</si>
  <si>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</si>
  <si>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</si>
  <si>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</si>
  <si>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</si>
  <si>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</si>
  <si>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</si>
  <si>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</si>
  <si>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</si>
  <si>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</si>
  <si>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</si>
  <si>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</si>
  <si>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</si>
  <si>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</si>
  <si>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</si>
  <si>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</si>
  <si>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</si>
  <si>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</si>
  <si>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</si>
  <si>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</si>
  <si>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</si>
  <si>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</si>
  <si>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</si>
  <si>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</si>
  <si>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</si>
  <si>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</si>
  <si>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</si>
  <si>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</si>
  <si>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</si>
  <si>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</si>
  <si>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</si>
  <si>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</si>
  <si>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</si>
  <si>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</si>
  <si>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</si>
  <si>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</si>
  <si>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</si>
  <si>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</si>
  <si>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</si>
  <si>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</si>
  <si>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</si>
  <si>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</si>
  <si>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</si>
  <si>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</si>
  <si>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</si>
  <si>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</si>
  <si>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</si>
  <si>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</si>
  <si>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</si>
  <si>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</si>
  <si>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</si>
  <si>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</si>
  <si>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</si>
  <si>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</si>
  <si>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</si>
  <si>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</si>
  <si>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</si>
  <si>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</si>
  <si>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</si>
  <si>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</si>
  <si>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</si>
  <si>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</si>
  <si>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</si>
  <si>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</si>
  <si>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</si>
  <si>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</si>
  <si>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</si>
  <si>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</si>
  <si>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</si>
  <si>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</si>
  <si>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</si>
  <si>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</si>
  <si>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</si>
  <si>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</si>
  <si>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</si>
  <si>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</si>
  <si>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</si>
  <si>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</si>
  <si>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</si>
  <si>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</si>
  <si>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</si>
  <si>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</si>
  <si>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</si>
  <si>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</si>
  <si>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</si>
  <si>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</si>
  <si>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</si>
  <si>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</si>
  <si>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</si>
  <si>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</si>
  <si>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</si>
  <si>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</si>
  <si>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</si>
  <si>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</si>
  <si>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</si>
  <si>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</si>
  <si>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</si>
  <si>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</si>
  <si>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</si>
  <si>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</si>
  <si>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</si>
  <si>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</si>
  <si>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</si>
  <si>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</si>
  <si>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</si>
  <si>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</si>
  <si>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</si>
  <si>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</si>
  <si>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</si>
  <si>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</si>
  <si>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</si>
  <si>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</si>
  <si>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</si>
  <si>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</si>
  <si>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</si>
  <si>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</si>
  <si>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</si>
  <si>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</si>
  <si>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</si>
  <si>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</si>
  <si>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</si>
  <si>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</si>
  <si>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</si>
  <si>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</si>
  <si>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</si>
  <si>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</si>
  <si>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</si>
  <si>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</si>
  <si>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</si>
  <si>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</si>
  <si>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</si>
  <si>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</si>
  <si>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</si>
  <si>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</si>
  <si>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</si>
  <si>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</si>
  <si>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</si>
  <si>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</si>
  <si>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</si>
  <si>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</si>
  <si>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</si>
  <si>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</si>
  <si>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</si>
  <si>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</si>
  <si>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</si>
  <si>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</si>
  <si>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</si>
  <si>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</si>
  <si>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</si>
  <si>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</si>
  <si>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</si>
  <si>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</si>
  <si>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</si>
  <si>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</si>
  <si>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</si>
  <si>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</si>
  <si>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</si>
  <si>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</si>
  <si>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</si>
  <si>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</si>
  <si>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</si>
  <si>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</si>
  <si>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</si>
  <si>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</si>
  <si>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</si>
  <si>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</si>
  <si>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</si>
  <si>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</si>
  <si>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</si>
  <si>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</si>
  <si>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</si>
  <si>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</si>
  <si>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</si>
  <si>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</si>
  <si>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</si>
  <si>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</si>
  <si>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</si>
  <si>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</si>
  <si>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</si>
  <si>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</si>
  <si>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</si>
  <si>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</si>
  <si>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</si>
  <si>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</si>
  <si>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</si>
  <si>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</si>
  <si>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</si>
  <si>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</si>
  <si>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</si>
  <si>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</si>
  <si>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</si>
  <si>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</si>
  <si>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</si>
  <si>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</si>
  <si>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</si>
  <si>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</si>
  <si>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</si>
  <si>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</si>
  <si>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</si>
  <si>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</si>
  <si>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</si>
  <si>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</si>
  <si>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</si>
  <si>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</si>
  <si>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</si>
  <si>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</si>
  <si>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</si>
  <si>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</si>
  <si>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</si>
  <si>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</si>
  <si>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</si>
  <si>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</si>
  <si>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</si>
  <si>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</si>
  <si>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</si>
  <si>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</si>
  <si>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</si>
  <si>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</si>
  <si>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</si>
  <si>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</si>
  <si>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</si>
  <si>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</si>
  <si>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</si>
  <si>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</si>
  <si>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</si>
  <si>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</si>
  <si>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</si>
  <si>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</si>
  <si>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</si>
  <si>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</si>
  <si>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</si>
  <si>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</si>
  <si>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</si>
  <si>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</si>
  <si>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</si>
  <si>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</si>
  <si>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</si>
  <si>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</si>
  <si>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</si>
  <si>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</si>
  <si>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</si>
  <si>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</si>
  <si>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</si>
  <si>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</si>
  <si>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</si>
  <si>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</si>
  <si>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</si>
  <si>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</si>
  <si>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</si>
  <si>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</si>
  <si>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</si>
  <si>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</si>
  <si>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</si>
  <si>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</si>
  <si>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</si>
  <si>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</si>
  <si>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</si>
  <si>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</si>
  <si>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</si>
  <si>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</si>
  <si>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</si>
  <si>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</si>
  <si>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</si>
  <si>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</si>
  <si>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</si>
  <si>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</si>
  <si>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</si>
  <si>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</si>
  <si>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</si>
  <si>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</si>
  <si>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</si>
  <si>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</si>
  <si>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</si>
  <si>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</si>
  <si>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</si>
  <si>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</si>
  <si>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</si>
  <si>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</si>
  <si>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</si>
  <si>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</si>
  <si>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</si>
  <si>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</si>
  <si>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</si>
  <si>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</si>
  <si>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</si>
  <si>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</si>
  <si>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</si>
  <si>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</si>
  <si>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</si>
  <si>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</si>
  <si>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</si>
  <si>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</si>
  <si>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</si>
  <si>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</si>
  <si>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</si>
  <si>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</si>
  <si>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</si>
  <si>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</si>
  <si>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</si>
  <si>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</si>
  <si>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</si>
  <si>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</si>
  <si>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</si>
  <si>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</si>
  <si>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</si>
  <si>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</si>
  <si>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</si>
  <si>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</si>
  <si>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</si>
  <si>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</si>
  <si>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</si>
  <si>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</si>
  <si>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</si>
  <si>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</si>
  <si>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</si>
  <si>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</si>
  <si>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</si>
  <si>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</si>
  <si>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</si>
  <si>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</si>
  <si>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</si>
  <si>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</si>
  <si>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</si>
  <si>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</si>
  <si>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</si>
  <si>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</si>
  <si>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</si>
  <si>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</si>
  <si>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</si>
  <si>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</si>
  <si>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</si>
  <si>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</si>
  <si>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</si>
  <si>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</si>
  <si>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</si>
  <si>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</si>
  <si>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</si>
  <si>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</si>
  <si>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</si>
  <si>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</si>
  <si>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</si>
  <si>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</si>
  <si>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</si>
  <si>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</si>
  <si>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</si>
  <si>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</si>
  <si>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</si>
  <si>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</si>
  <si>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</si>
  <si>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</si>
  <si>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</si>
  <si>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</si>
  <si>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</si>
  <si>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</si>
  <si>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</si>
  <si>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</si>
  <si>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</si>
  <si>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</si>
  <si>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</si>
  <si>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</si>
  <si>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</si>
  <si>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</si>
  <si>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</si>
  <si>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</si>
  <si>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</si>
  <si>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</si>
  <si>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</si>
  <si>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</si>
  <si>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</si>
  <si>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</si>
  <si>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</si>
  <si>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</si>
  <si>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</si>
  <si>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</si>
  <si>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</si>
  <si>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</si>
  <si>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</si>
  <si>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</si>
  <si>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</si>
  <si>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</si>
  <si>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</si>
  <si>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</si>
  <si>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</si>
  <si>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</si>
  <si>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</si>
  <si>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</si>
  <si>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</si>
  <si>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</si>
  <si>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</si>
  <si>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</si>
  <si>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</si>
  <si>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</si>
  <si>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</si>
  <si>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</si>
  <si>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</si>
  <si>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</si>
  <si>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</si>
  <si>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</si>
  <si>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</si>
  <si>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</si>
  <si>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</si>
  <si>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</si>
  <si>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</si>
  <si>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</si>
  <si>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</si>
  <si>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</si>
  <si>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</si>
  <si>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</si>
  <si>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</si>
  <si>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</si>
  <si>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</si>
  <si>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</si>
  <si>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</si>
  <si>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</si>
  <si>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</si>
  <si>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</si>
  <si>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</si>
  <si>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</si>
  <si>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</si>
  <si>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</si>
  <si>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</si>
  <si>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</si>
  <si>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</si>
  <si>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</si>
  <si>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</si>
  <si>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</si>
  <si>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</si>
  <si>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</si>
  <si>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</si>
  <si>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</si>
  <si>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</si>
  <si>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</si>
  <si>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</si>
  <si>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</si>
  <si>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</si>
  <si>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</si>
  <si>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</si>
  <si>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</si>
  <si>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</si>
  <si>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</si>
  <si>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</si>
  <si>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</si>
  <si>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</si>
  <si>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</si>
  <si>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</si>
  <si>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</si>
  <si>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</si>
  <si>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</si>
  <si>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</si>
  <si>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</si>
  <si>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</si>
  <si>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</si>
  <si>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</si>
  <si>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</si>
  <si>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</si>
  <si>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</si>
  <si>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</si>
  <si>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</si>
  <si>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</si>
  <si>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</si>
  <si>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</si>
  <si>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</si>
  <si>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</si>
  <si>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</si>
  <si>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</si>
  <si>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</si>
  <si>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</si>
  <si>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</si>
  <si>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</si>
  <si>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</si>
  <si>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</si>
  <si>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</si>
  <si>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</si>
  <si>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</si>
  <si>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</si>
  <si>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</si>
  <si>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</si>
  <si>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</si>
  <si>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</si>
  <si>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</si>
  <si>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</si>
  <si>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</si>
  <si>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</si>
  <si>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</si>
  <si>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</si>
  <si>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</si>
  <si>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</si>
  <si>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</si>
  <si>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</si>
  <si>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</si>
  <si>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</si>
  <si>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</si>
  <si>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</si>
  <si>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</si>
  <si>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</si>
  <si>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</si>
  <si>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</si>
  <si>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</si>
  <si>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</si>
  <si>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</si>
  <si>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</si>
  <si>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</si>
  <si>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</si>
  <si>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</si>
  <si>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</si>
  <si>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</si>
  <si>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</si>
  <si>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</si>
  <si>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</si>
  <si>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</si>
  <si>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</si>
  <si>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</si>
  <si>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</si>
  <si>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</si>
  <si>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</si>
  <si>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</si>
  <si>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</si>
  <si>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</si>
  <si>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</si>
  <si>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</si>
  <si>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</si>
  <si>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</si>
  <si>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</si>
  <si>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</si>
  <si>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</si>
  <si>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</si>
  <si>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</si>
  <si>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</si>
  <si>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</si>
  <si>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</si>
  <si>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</si>
  <si>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</si>
  <si>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</si>
  <si>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</si>
  <si>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</si>
  <si>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</si>
  <si>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</si>
  <si>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</si>
  <si>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</si>
  <si>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</si>
  <si>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</si>
  <si>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</si>
  <si>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</si>
  <si>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</si>
  <si>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</si>
  <si>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</si>
  <si>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</si>
  <si>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</si>
  <si>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</si>
  <si>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</si>
  <si>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</si>
  <si>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</si>
  <si>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</si>
  <si>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</si>
  <si>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</si>
  <si>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</si>
  <si>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</si>
  <si>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</si>
  <si>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</si>
  <si>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</si>
  <si>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</si>
  <si>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</si>
  <si>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</si>
  <si>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</si>
  <si>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</si>
  <si>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</si>
  <si>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</si>
  <si>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</si>
  <si>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</si>
  <si>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</si>
  <si>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</si>
  <si>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</si>
  <si>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</si>
  <si>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</si>
  <si>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</si>
  <si>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</si>
  <si>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</si>
  <si>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</si>
  <si>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</si>
  <si>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</si>
  <si>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</si>
  <si>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</si>
  <si>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</si>
  <si>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</si>
  <si>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</si>
  <si>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</si>
  <si>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</si>
  <si>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</si>
  <si>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</si>
  <si>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</si>
  <si>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</si>
  <si>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</si>
  <si>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</si>
  <si>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</si>
  <si>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</si>
  <si>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</si>
  <si>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</si>
  <si>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</si>
  <si>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</si>
  <si>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</si>
  <si>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</si>
  <si>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</si>
  <si>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</si>
  <si>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</si>
  <si>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</si>
  <si>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</si>
  <si>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</si>
  <si>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</si>
  <si>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</si>
  <si>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</si>
  <si>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</si>
  <si>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</si>
  <si>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</si>
  <si>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</si>
  <si>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</si>
  <si>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</si>
  <si>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</si>
  <si>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</si>
  <si>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</si>
  <si>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</si>
  <si>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</si>
  <si>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</si>
  <si>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</si>
  <si>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</si>
  <si>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</si>
  <si>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</si>
  <si>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</si>
  <si>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</si>
  <si>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</si>
  <si>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</si>
  <si>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</si>
  <si>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</si>
  <si>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</si>
  <si>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</si>
  <si>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</si>
  <si>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</si>
  <si>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</si>
  <si>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</si>
  <si>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</si>
  <si>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</si>
  <si>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</si>
  <si>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</si>
  <si>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</si>
  <si>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</si>
  <si>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</si>
  <si>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</si>
  <si>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</si>
  <si>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</si>
  <si>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</si>
  <si>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</si>
  <si>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</si>
  <si>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</si>
  <si>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</si>
  <si>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</si>
  <si>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</si>
  <si>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</si>
  <si>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</si>
  <si>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</si>
  <si>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</si>
  <si>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</si>
  <si>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</si>
  <si>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</si>
  <si>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</si>
  <si>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</si>
  <si>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</si>
  <si>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</si>
  <si>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</si>
  <si>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</si>
  <si>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</si>
  <si>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</si>
  <si>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</si>
  <si>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</si>
  <si>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</si>
  <si>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</si>
  <si>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</si>
  <si>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</si>
  <si>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</si>
  <si>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</si>
  <si>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</si>
  <si>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</si>
  <si>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</si>
  <si>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</si>
  <si>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</si>
  <si>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</si>
  <si>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</si>
  <si>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</si>
  <si>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</si>
  <si>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</si>
  <si>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</si>
  <si>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</si>
  <si>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</si>
  <si>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</si>
  <si>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</si>
  <si>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</si>
  <si>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</si>
  <si>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</si>
  <si>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</si>
  <si>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</si>
  <si>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</si>
  <si>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</si>
  <si>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</si>
  <si>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</si>
  <si>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</si>
  <si>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</si>
  <si>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</si>
  <si>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</si>
  <si>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</si>
  <si>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</si>
  <si>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</si>
  <si>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</si>
  <si>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</si>
  <si>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</si>
  <si>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</si>
  <si>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</si>
  <si>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</si>
  <si>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</si>
  <si>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</si>
  <si>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</si>
  <si>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</si>
  <si>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</si>
  <si>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</si>
  <si>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</si>
  <si>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</si>
  <si>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</si>
  <si>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</si>
  <si>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</si>
  <si>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</si>
  <si>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</si>
  <si>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</si>
  <si>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</si>
  <si>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</si>
  <si>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</si>
  <si>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</si>
  <si>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</si>
  <si>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</si>
  <si>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</si>
  <si>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</si>
  <si>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</si>
  <si>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</si>
  <si>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</si>
  <si>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</si>
  <si>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</si>
  <si>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</si>
  <si>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</si>
  <si>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</si>
  <si>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</si>
  <si>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</si>
  <si>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</si>
  <si>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</si>
  <si>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</si>
  <si>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</si>
  <si>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</si>
  <si>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</si>
  <si>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</si>
  <si>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</si>
  <si>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</si>
  <si>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</si>
  <si>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</si>
  <si>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</si>
  <si>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</si>
  <si>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</si>
  <si>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</si>
  <si>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</si>
  <si>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</si>
  <si>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</si>
  <si>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</si>
  <si>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</si>
  <si>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</si>
  <si>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</si>
  <si>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</si>
  <si>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</si>
  <si>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</si>
  <si>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</si>
  <si>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</si>
  <si>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</si>
  <si>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</si>
  <si>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</si>
  <si>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</si>
  <si>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</si>
  <si>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</si>
  <si>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</si>
  <si>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</si>
  <si>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</si>
  <si>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</si>
  <si>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</si>
  <si>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</si>
  <si>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</si>
  <si>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</si>
  <si>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</si>
  <si>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</si>
  <si>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</si>
  <si>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</si>
  <si>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</si>
  <si>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</si>
  <si>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</si>
  <si>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</si>
  <si>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</si>
  <si>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</si>
  <si>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</si>
  <si>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</si>
  <si>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</si>
  <si>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</si>
  <si>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</si>
  <si>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</si>
  <si>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</si>
  <si>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</si>
  <si>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</si>
  <si>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</si>
  <si>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</si>
  <si>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</si>
  <si>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</si>
  <si>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</si>
  <si>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</si>
  <si>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</si>
  <si>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</si>
  <si>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</si>
  <si>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</si>
  <si>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</si>
  <si>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</si>
  <si>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</si>
  <si>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</si>
  <si>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</si>
  <si>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</si>
  <si>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</si>
  <si>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</si>
  <si>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</si>
  <si>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</si>
  <si>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</si>
  <si>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</si>
  <si>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</si>
  <si>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</si>
  <si>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</si>
  <si>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</si>
  <si>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</si>
  <si>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</si>
  <si>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</si>
  <si>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</si>
  <si>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</si>
  <si>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</si>
  <si>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</si>
  <si>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</si>
  <si>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</si>
  <si>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</si>
  <si>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</si>
  <si>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</si>
  <si>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</si>
  <si>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</si>
  <si>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</si>
  <si>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</si>
  <si>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</si>
  <si>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</si>
  <si>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</si>
  <si>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</si>
  <si>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</si>
  <si>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</si>
  <si>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</si>
  <si>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</si>
  <si>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</si>
  <si>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</si>
  <si>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</si>
  <si>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</si>
  <si>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</si>
  <si>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</si>
  <si>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</si>
  <si>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</si>
  <si>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</si>
  <si>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</si>
  <si>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</si>
  <si>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</si>
  <si>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</si>
  <si>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</si>
  <si>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</si>
  <si>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</si>
  <si>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</si>
  <si>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</si>
  <si>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</si>
  <si>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</si>
  <si>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</si>
  <si>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</si>
  <si>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</si>
  <si>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</si>
  <si>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</si>
  <si>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</si>
  <si>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</si>
  <si>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</si>
  <si>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</si>
  <si>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</si>
  <si>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</si>
  <si>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</si>
  <si>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</si>
  <si>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</si>
  <si>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</si>
  <si>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</si>
  <si>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</si>
  <si>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</si>
  <si>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</si>
  <si>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</si>
  <si>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</si>
  <si>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</si>
  <si>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</si>
  <si>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</si>
  <si>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</si>
  <si>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</si>
  <si>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</si>
  <si>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</si>
  <si>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</si>
  <si>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</si>
  <si>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</si>
  <si>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</si>
  <si>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</si>
  <si>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</si>
  <si>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</si>
  <si>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</si>
  <si>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</si>
  <si>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</si>
  <si>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</si>
  <si>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</si>
  <si>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</si>
  <si>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</si>
  <si>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</si>
  <si>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</si>
  <si>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</si>
  <si>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</si>
  <si>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</si>
  <si>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</si>
  <si>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</si>
  <si>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</si>
  <si>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</si>
  <si>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</si>
  <si>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</si>
  <si>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</si>
  <si>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</si>
  <si>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</si>
  <si>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</si>
  <si>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</si>
  <si>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</si>
  <si>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</si>
  <si>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</si>
  <si>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</si>
  <si>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</si>
  <si>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</si>
  <si>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</si>
  <si>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</si>
  <si>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</si>
  <si>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</si>
  <si>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</si>
  <si>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</si>
  <si>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</si>
  <si>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</si>
  <si>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</si>
  <si>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</si>
  <si>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</si>
  <si>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</si>
  <si>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</si>
  <si>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</si>
  <si>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</si>
  <si>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</si>
  <si>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</si>
  <si>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</si>
  <si>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</si>
  <si>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</si>
  <si>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</si>
  <si>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</si>
  <si>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</si>
  <si>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</si>
  <si>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</si>
  <si>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</si>
  <si>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</si>
  <si>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</si>
  <si>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</si>
  <si>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</si>
  <si>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</si>
  <si>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</si>
  <si>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</si>
  <si>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</si>
  <si>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</si>
  <si>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</si>
  <si>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</si>
  <si>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</si>
  <si>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</si>
  <si>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</si>
  <si>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</si>
  <si>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</si>
  <si>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</si>
  <si>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</si>
  <si>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</si>
  <si>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</si>
  <si>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</si>
  <si>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</si>
  <si>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</si>
  <si>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</si>
  <si>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</si>
  <si>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</si>
  <si>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</si>
  <si>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</si>
  <si>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</si>
  <si>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</si>
  <si>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</si>
  <si>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</si>
  <si>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</si>
  <si>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</si>
  <si>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</si>
  <si>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</si>
  <si>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</si>
  <si>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</si>
  <si>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</si>
  <si>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</si>
  <si>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</si>
  <si>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</si>
  <si>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</si>
  <si>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</si>
  <si>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</si>
  <si>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</si>
  <si>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</si>
  <si>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</si>
  <si>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</si>
  <si>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</si>
  <si>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</si>
  <si>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</si>
  <si>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</si>
  <si>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</si>
  <si>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</si>
  <si>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</si>
  <si>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</si>
  <si>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</si>
  <si>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</si>
  <si>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</si>
  <si>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</si>
  <si>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</si>
  <si>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</si>
  <si>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</si>
  <si>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</si>
  <si>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</si>
  <si>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</si>
  <si>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</si>
  <si>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</si>
  <si>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</si>
  <si>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</si>
  <si>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</si>
  <si>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</si>
  <si>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</si>
  <si>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</si>
  <si>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</si>
  <si>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</si>
  <si>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</si>
  <si>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</si>
  <si>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</si>
  <si>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</si>
  <si>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</si>
  <si>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</si>
  <si>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</si>
  <si>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</si>
  <si>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</si>
  <si>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</si>
  <si>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</si>
  <si>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</si>
  <si>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</si>
  <si>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</si>
  <si>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</si>
  <si>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</si>
  <si>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</si>
  <si>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</si>
  <si>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</si>
  <si>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</si>
  <si>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</si>
  <si>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</si>
  <si>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</si>
  <si>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</si>
  <si>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</si>
  <si>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</si>
  <si>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</si>
  <si>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</si>
  <si>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</si>
  <si>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</si>
  <si>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</si>
  <si>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</si>
  <si>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</si>
  <si>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</si>
  <si>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</si>
  <si>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</si>
  <si>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</si>
  <si>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</si>
  <si>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</si>
  <si>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</si>
  <si>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</si>
  <si>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</si>
  <si>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</si>
  <si>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</si>
  <si>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</si>
  <si>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</si>
  <si>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</si>
  <si>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</si>
  <si>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</si>
  <si>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</si>
  <si>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</si>
  <si>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</si>
  <si>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</si>
  <si>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</si>
  <si>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</si>
  <si>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</si>
  <si>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</si>
  <si>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</si>
  <si>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</si>
  <si>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</si>
  <si>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</si>
  <si>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</si>
  <si>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</si>
  <si>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</si>
  <si>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</si>
  <si>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</si>
  <si>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</si>
  <si>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</si>
  <si>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</si>
  <si>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</si>
  <si>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</si>
  <si>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</si>
  <si>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</si>
  <si>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</si>
  <si>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</si>
  <si>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</si>
  <si>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</si>
  <si>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</si>
  <si>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</si>
  <si>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</si>
  <si>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</si>
  <si>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</si>
  <si>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</si>
  <si>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</si>
  <si>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</si>
  <si>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</si>
  <si>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</si>
  <si>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</si>
  <si>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</si>
  <si>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</si>
  <si>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</si>
  <si>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</si>
  <si>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</si>
  <si>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</si>
  <si>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</si>
  <si>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</si>
  <si>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</si>
  <si>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</si>
  <si>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</si>
  <si>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</si>
  <si>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</si>
  <si>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</si>
  <si>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</si>
  <si>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</si>
  <si>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</si>
  <si>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</si>
  <si>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</si>
  <si>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</si>
  <si>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</si>
  <si>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</si>
  <si>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</si>
  <si>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</si>
  <si>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</si>
  <si>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</si>
  <si>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</si>
  <si>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</si>
  <si>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</si>
  <si>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</si>
  <si>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</si>
  <si>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</si>
  <si>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</si>
  <si>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</si>
  <si>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</si>
  <si>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</si>
  <si>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</si>
  <si>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</si>
  <si>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</si>
  <si>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</si>
  <si>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</si>
  <si>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</si>
  <si>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</si>
  <si>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</si>
  <si>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</si>
  <si>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</si>
  <si>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</si>
  <si>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</si>
  <si>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</si>
  <si>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</si>
  <si>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</si>
  <si>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</si>
  <si>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</si>
  <si>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</si>
  <si>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</si>
  <si>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</si>
  <si>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</si>
  <si>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</si>
  <si>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</si>
  <si>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</si>
  <si>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</si>
  <si>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</si>
  <si>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</si>
  <si>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</si>
  <si>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</si>
  <si>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</si>
  <si>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</si>
  <si>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</si>
  <si>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</si>
  <si>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</si>
  <si>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</si>
  <si>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</si>
  <si>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</si>
  <si>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</si>
  <si>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</si>
  <si>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</si>
  <si>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</si>
  <si>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</si>
  <si>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</si>
  <si>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</si>
  <si>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</si>
  <si>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</si>
  <si>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</si>
  <si>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</si>
  <si>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</si>
  <si>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</si>
  <si>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</si>
  <si>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</si>
  <si>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</si>
  <si>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</si>
  <si>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</si>
  <si>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</si>
  <si>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</si>
  <si>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</si>
  <si>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</si>
  <si>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</si>
  <si>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</si>
  <si>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</si>
  <si>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</si>
  <si>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</si>
  <si>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</si>
  <si>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</si>
  <si>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</si>
  <si>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</si>
  <si>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</si>
  <si>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</si>
  <si>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</si>
  <si>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</si>
  <si>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</si>
  <si>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</si>
  <si>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</si>
  <si>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</si>
  <si>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</si>
  <si>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</si>
  <si>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</si>
  <si>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</si>
  <si>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</si>
  <si>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</si>
  <si>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</si>
  <si>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</si>
  <si>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</si>
  <si>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</si>
  <si>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</si>
  <si>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</si>
  <si>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</si>
  <si>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</si>
  <si>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</si>
  <si>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</si>
  <si>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</si>
  <si>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</si>
  <si>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</si>
  <si>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</si>
  <si>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</si>
  <si>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</si>
  <si>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</si>
  <si>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</si>
  <si>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</si>
  <si>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</si>
  <si>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</si>
  <si>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</si>
  <si>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</si>
  <si>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</si>
  <si>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</si>
  <si>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</si>
  <si>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</si>
  <si>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</si>
  <si>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</si>
  <si>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</si>
  <si>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</si>
  <si>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</si>
  <si>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</si>
  <si>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</si>
  <si>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</si>
  <si>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</si>
  <si>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</si>
  <si>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</si>
  <si>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</si>
  <si>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</si>
  <si>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</si>
  <si>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</si>
  <si>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</si>
  <si>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</si>
  <si>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</si>
  <si>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</si>
  <si>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</si>
  <si>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</si>
  <si>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</si>
  <si>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</si>
  <si>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</si>
  <si>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</si>
  <si>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</si>
  <si>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</si>
  <si>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</si>
  <si>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</si>
  <si>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</si>
  <si>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</si>
  <si>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</si>
  <si>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</si>
  <si>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</si>
  <si>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</si>
  <si>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</si>
  <si>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</si>
  <si>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</si>
  <si>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</si>
  <si>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</si>
  <si>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</si>
  <si>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</si>
  <si>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</si>
  <si>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</si>
  <si>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</si>
  <si>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</si>
  <si>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</si>
  <si>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</si>
  <si>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</si>
  <si>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</si>
  <si>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</si>
  <si>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</si>
  <si>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</si>
  <si>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</si>
  <si>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</si>
  <si>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</si>
  <si>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</si>
  <si>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</si>
  <si>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</si>
  <si>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</si>
  <si>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</si>
  <si>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</si>
  <si>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</si>
  <si>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</si>
  <si>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</si>
  <si>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</si>
  <si>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</si>
  <si>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</si>
  <si>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</si>
  <si>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</si>
  <si>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</si>
  <si>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</si>
  <si>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</si>
  <si>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</si>
  <si>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</si>
  <si>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</si>
  <si>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</si>
  <si>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</si>
  <si>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</si>
  <si>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</si>
  <si>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</si>
  <si>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</si>
  <si>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</si>
  <si>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</si>
  <si>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</si>
  <si>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</si>
  <si>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</si>
  <si>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</si>
  <si>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</si>
  <si>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</si>
  <si>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</si>
  <si>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</si>
  <si>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</si>
  <si>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</si>
  <si>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</si>
  <si>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</si>
  <si>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</si>
  <si>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</si>
  <si>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</si>
  <si>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</si>
  <si>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</si>
  <si>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</si>
  <si>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</si>
  <si>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</si>
  <si>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</si>
  <si>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</si>
  <si>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</si>
  <si>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</si>
  <si>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</si>
  <si>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</si>
  <si>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</si>
  <si>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</si>
  <si>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</si>
  <si>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</si>
  <si>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</si>
  <si>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</si>
  <si>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</si>
  <si>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</si>
  <si>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</si>
  <si>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</si>
  <si>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</si>
  <si>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</si>
  <si>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</si>
  <si>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</si>
  <si>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</si>
  <si>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</si>
  <si>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</si>
  <si>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</si>
  <si>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</si>
  <si>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</si>
  <si>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</si>
  <si>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</si>
  <si>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</si>
  <si>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</si>
  <si>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</si>
  <si>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</si>
  <si>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</si>
  <si>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</si>
  <si>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</si>
  <si>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</si>
  <si>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</si>
  <si>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</si>
  <si>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</si>
  <si>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</si>
  <si>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</si>
  <si>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</si>
  <si>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</si>
  <si>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</si>
  <si>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</si>
  <si>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</si>
  <si>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</si>
  <si>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</si>
  <si>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</si>
  <si>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</si>
  <si>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</si>
  <si>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</si>
  <si>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</si>
  <si>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</si>
  <si>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</si>
  <si>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</si>
  <si>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</si>
  <si>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</si>
  <si>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</si>
  <si>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</si>
  <si>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</si>
  <si>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</si>
  <si>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</si>
  <si>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</si>
  <si>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</si>
  <si>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</si>
  <si>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</si>
  <si>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</si>
  <si>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</si>
  <si>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</si>
  <si>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</si>
  <si>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</si>
  <si>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</si>
  <si>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</si>
  <si>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</si>
  <si>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</si>
  <si>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</si>
  <si>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</si>
  <si>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</si>
  <si>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</si>
  <si>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</si>
  <si>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</si>
  <si>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</si>
  <si>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</si>
  <si>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</si>
  <si>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</si>
  <si>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</si>
  <si>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</si>
  <si>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</si>
  <si>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</si>
  <si>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</si>
  <si>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</si>
  <si>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</si>
  <si>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</si>
  <si>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</si>
  <si>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</si>
  <si>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</si>
  <si>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</si>
  <si>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</si>
  <si>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</si>
  <si>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</si>
  <si>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</si>
  <si>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</si>
  <si>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</si>
  <si>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</si>
  <si>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</si>
  <si>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</si>
  <si>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</si>
  <si>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</si>
  <si>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</si>
  <si>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</si>
  <si>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</si>
  <si>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</si>
  <si>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</si>
  <si>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</si>
  <si>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</si>
  <si>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</si>
  <si>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</si>
  <si>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</si>
  <si>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</si>
  <si>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</si>
  <si>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</si>
  <si>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</si>
  <si>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</si>
  <si>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</si>
  <si>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</si>
  <si>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</si>
  <si>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</si>
  <si>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</si>
  <si>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</si>
  <si>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</si>
  <si>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</si>
  <si>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</si>
  <si>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</si>
  <si>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</si>
  <si>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</si>
  <si>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</si>
  <si>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</si>
  <si>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</si>
  <si>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</si>
  <si>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</si>
  <si>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</si>
  <si>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</si>
  <si>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</si>
  <si>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</si>
  <si>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</si>
  <si>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</si>
  <si>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</si>
  <si>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</si>
  <si>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</si>
  <si>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</si>
  <si>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</si>
  <si>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</si>
  <si>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</si>
  <si>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</si>
  <si>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</si>
  <si>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</si>
  <si>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</si>
  <si>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</si>
  <si>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</si>
  <si>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</si>
  <si>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</si>
  <si>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</si>
  <si>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</si>
  <si>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</si>
  <si>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</si>
  <si>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</si>
  <si>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</si>
  <si>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</si>
  <si>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</si>
  <si>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</si>
  <si>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</si>
  <si>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</si>
  <si>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</si>
  <si>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</si>
  <si>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</si>
  <si>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</si>
  <si>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</si>
  <si>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</si>
  <si>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</si>
  <si>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</si>
  <si>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</si>
  <si>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</si>
  <si>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</si>
  <si>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</si>
  <si>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</si>
  <si>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</si>
  <si>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</si>
  <si>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</si>
  <si>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</si>
  <si>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</si>
  <si>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</si>
  <si>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</si>
  <si>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</si>
  <si>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</si>
  <si>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</si>
  <si>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</si>
  <si>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</si>
  <si>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</si>
  <si>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</si>
  <si>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</si>
  <si>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</si>
  <si>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</si>
  <si>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</si>
  <si>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</si>
  <si>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</si>
  <si>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</si>
  <si>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</si>
  <si>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</si>
  <si>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</si>
  <si>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</si>
  <si>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</si>
  <si>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</si>
  <si>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</si>
  <si>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</si>
  <si>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</si>
  <si>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</si>
  <si>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</si>
  <si>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</si>
  <si>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</si>
  <si>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</si>
  <si>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</si>
  <si>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</si>
  <si>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</si>
  <si>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</si>
  <si>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</si>
  <si>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</si>
  <si>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</si>
  <si>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</si>
  <si>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</si>
  <si>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</si>
  <si>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</si>
  <si>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</si>
  <si>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</si>
  <si>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</si>
  <si>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</si>
  <si>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</si>
  <si>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</si>
  <si>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</si>
  <si>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</si>
  <si>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</si>
  <si>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</si>
  <si>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</si>
  <si>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</si>
  <si>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</si>
  <si>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</si>
  <si>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</si>
  <si>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</si>
  <si>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</si>
  <si>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</si>
  <si>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</si>
  <si>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</si>
  <si>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</si>
  <si>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</si>
  <si>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</si>
  <si>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</si>
  <si>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</si>
  <si>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</si>
  <si>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</si>
  <si>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</si>
  <si>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</si>
  <si>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</si>
  <si>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</si>
  <si>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</si>
  <si>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</si>
  <si>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</si>
  <si>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</si>
  <si>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</si>
  <si>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</si>
  <si>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</si>
  <si>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</si>
  <si>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</si>
  <si>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</si>
  <si>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</si>
  <si>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</si>
  <si>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</si>
  <si>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</si>
  <si>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</si>
  <si>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</si>
  <si>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</si>
  <si>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</si>
  <si>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</si>
  <si>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</si>
  <si>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</si>
  <si>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</si>
  <si>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</si>
  <si>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</si>
  <si>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</si>
  <si>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</si>
  <si>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</si>
  <si>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</si>
  <si>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</si>
  <si>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</si>
  <si>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</si>
  <si>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</si>
  <si>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</si>
  <si>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</si>
  <si>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</si>
  <si>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</si>
  <si>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</si>
  <si>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</si>
  <si>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</si>
  <si>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</si>
  <si>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</si>
  <si>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</si>
  <si>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</si>
  <si>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</si>
  <si>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</si>
  <si>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</si>
  <si>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</si>
  <si>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</si>
  <si>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</si>
  <si>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</si>
  <si>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</si>
  <si>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</si>
  <si>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</si>
  <si>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</si>
  <si>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</si>
  <si>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</si>
  <si>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</si>
  <si>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</si>
  <si>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</si>
  <si>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</si>
  <si>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</si>
  <si>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</si>
  <si>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</si>
  <si>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</si>
  <si>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</si>
  <si>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</si>
  <si>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</si>
  <si>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</si>
  <si>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</si>
  <si>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</si>
  <si>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</si>
  <si>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</si>
  <si>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</si>
  <si>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</si>
  <si>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</si>
  <si>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</si>
  <si>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</si>
  <si>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</si>
  <si>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</si>
  <si>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</si>
  <si>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</si>
  <si>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</si>
  <si>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</si>
  <si>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</si>
  <si>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</si>
  <si>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</si>
  <si>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</si>
  <si>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</si>
  <si>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</si>
  <si>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</si>
  <si>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</si>
  <si>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</si>
  <si>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</si>
  <si>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</si>
  <si>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</si>
  <si>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</si>
  <si>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</si>
  <si>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</si>
  <si>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</si>
  <si>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</si>
  <si>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</si>
  <si>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</si>
  <si>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</si>
  <si>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</si>
  <si>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</si>
  <si>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</si>
  <si>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</si>
  <si>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</si>
  <si>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</si>
  <si>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</si>
  <si>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</si>
  <si>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</si>
  <si>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</si>
  <si>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</si>
  <si>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</si>
  <si>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</si>
  <si>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</si>
  <si>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</si>
  <si>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</si>
  <si>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</si>
  <si>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</si>
  <si>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</si>
  <si>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</si>
  <si>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</si>
  <si>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</si>
  <si>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</si>
  <si>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</si>
  <si>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</si>
  <si>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</si>
  <si>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</si>
  <si>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</si>
  <si>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</si>
  <si>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</si>
  <si>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</si>
  <si>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</si>
  <si>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</si>
  <si>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</si>
  <si>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</si>
  <si>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</si>
  <si>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</si>
  <si>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</si>
  <si>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</si>
  <si>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</si>
  <si>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</si>
  <si>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</si>
  <si>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</si>
  <si>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</si>
  <si>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</si>
  <si>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</si>
  <si>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</si>
  <si>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</si>
  <si>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</si>
  <si>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</si>
  <si>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</si>
  <si>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</si>
  <si>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</si>
  <si>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</si>
  <si>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</si>
  <si>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</si>
  <si>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</si>
  <si>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</si>
  <si>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</si>
  <si>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</si>
  <si>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</si>
  <si>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</si>
  <si>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</si>
  <si>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</si>
  <si>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</si>
  <si>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</si>
  <si>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</si>
  <si>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</si>
  <si>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</si>
  <si>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</si>
  <si>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</si>
  <si>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</si>
  <si>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</si>
  <si>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</si>
  <si>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</si>
  <si>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</si>
  <si>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</si>
  <si>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</si>
  <si>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</si>
  <si>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</si>
  <si>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</si>
  <si>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</si>
  <si>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</si>
  <si>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</si>
  <si>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</si>
  <si>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</si>
  <si>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</si>
  <si>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</si>
  <si>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</si>
  <si>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</si>
  <si>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</si>
  <si>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</si>
  <si>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</si>
  <si>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</si>
  <si>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</si>
  <si>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</si>
  <si>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</si>
  <si>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</si>
  <si>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</si>
  <si>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</si>
  <si>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</si>
  <si>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</si>
  <si>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</si>
  <si>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</si>
  <si>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</si>
  <si>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</si>
  <si>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</si>
  <si>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</si>
  <si>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</si>
  <si>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</si>
  <si>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</si>
  <si>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</si>
  <si>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</si>
  <si>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</si>
  <si>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</si>
  <si>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</si>
  <si>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</si>
  <si>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</si>
  <si>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</si>
  <si>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</si>
  <si>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</si>
  <si>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</si>
  <si>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</si>
  <si>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</si>
  <si>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</si>
  <si>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</si>
  <si>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</si>
  <si>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</si>
  <si>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</si>
  <si>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</si>
  <si>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</si>
  <si>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</si>
  <si>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</si>
  <si>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</si>
  <si>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</si>
  <si>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</si>
  <si>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</si>
  <si>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</si>
  <si>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</si>
  <si>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</si>
  <si>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</si>
  <si>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</si>
  <si>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</si>
  <si>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</si>
  <si>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</si>
  <si>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</si>
  <si>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</si>
  <si>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</si>
  <si>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</si>
  <si>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</si>
  <si>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</si>
  <si>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</si>
  <si>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</si>
  <si>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</si>
  <si>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</si>
  <si>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</si>
  <si>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</si>
  <si>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</si>
  <si>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</si>
  <si>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</si>
  <si>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</si>
  <si>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</si>
  <si>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</si>
  <si>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</si>
  <si>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</si>
  <si>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</si>
  <si>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</si>
  <si>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</si>
  <si>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</si>
  <si>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</si>
  <si>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</si>
  <si>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</si>
  <si>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</si>
  <si>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</si>
  <si>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</si>
  <si>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</si>
  <si>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</si>
  <si>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</si>
  <si>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</si>
  <si>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</si>
  <si>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</si>
  <si>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</si>
  <si>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</si>
  <si>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</si>
  <si>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</si>
  <si>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</si>
  <si>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</si>
  <si>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</si>
  <si>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</si>
  <si>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</si>
  <si>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</si>
  <si>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</si>
  <si>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</si>
  <si>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</si>
  <si>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</si>
  <si>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</si>
  <si>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</si>
  <si>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</si>
  <si>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</si>
  <si>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</si>
  <si>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</si>
  <si>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</si>
  <si>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</si>
  <si>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</si>
  <si>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</si>
  <si>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</si>
  <si>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</si>
  <si>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</si>
  <si>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</si>
  <si>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</si>
  <si>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</si>
  <si>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</si>
  <si>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</si>
  <si>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</si>
  <si>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</si>
  <si>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</si>
  <si>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</si>
  <si>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</si>
  <si>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</si>
  <si>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</si>
  <si>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</si>
  <si>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</si>
  <si>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</si>
  <si>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</si>
  <si>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</si>
  <si>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</si>
  <si>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</si>
  <si>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</si>
  <si>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</si>
  <si>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</si>
  <si>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</si>
  <si>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</si>
  <si>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</si>
  <si>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</si>
  <si>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</si>
  <si>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</si>
  <si>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</si>
  <si>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</si>
  <si>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</si>
  <si>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</si>
  <si>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</si>
  <si>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</si>
  <si>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</si>
  <si>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</si>
  <si>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</si>
  <si>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</si>
  <si>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</si>
  <si>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</si>
  <si>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</si>
  <si>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</si>
  <si>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</si>
  <si>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</si>
  <si>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</si>
  <si>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</si>
  <si>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</si>
  <si>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</si>
  <si>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</si>
  <si>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</si>
  <si>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</si>
  <si>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</si>
  <si>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</si>
  <si>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</si>
  <si>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</si>
  <si>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</si>
  <si>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</si>
  <si>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</si>
  <si>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</si>
  <si>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</si>
  <si>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</si>
  <si>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</si>
  <si>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</si>
  <si>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</si>
  <si>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</si>
  <si>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</si>
  <si>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</si>
  <si>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</si>
  <si>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</si>
  <si>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</si>
  <si>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</si>
  <si>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</si>
  <si>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</si>
  <si>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</si>
  <si>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</si>
  <si>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</si>
  <si>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</si>
  <si>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</si>
  <si>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</si>
  <si>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</si>
  <si>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</si>
  <si>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</si>
  <si>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</si>
  <si>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</si>
  <si>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</si>
  <si>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</si>
  <si>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</si>
  <si>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</si>
  <si>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</si>
  <si>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</si>
  <si>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</si>
  <si>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</si>
  <si>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</si>
  <si>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</si>
  <si>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</si>
  <si>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</si>
  <si>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</si>
  <si>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</si>
  <si>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</si>
  <si>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</si>
  <si>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</si>
  <si>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</si>
  <si>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</si>
  <si>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</si>
  <si>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</si>
  <si>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</si>
  <si>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</si>
  <si>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</si>
  <si>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</si>
  <si>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</si>
  <si>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</si>
  <si>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</si>
  <si>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</si>
  <si>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</si>
  <si>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</si>
  <si>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</si>
  <si>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</si>
  <si>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</si>
  <si>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</si>
  <si>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</si>
  <si>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</si>
  <si>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</si>
  <si>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</si>
  <si>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</si>
  <si>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</si>
  <si>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</si>
  <si>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</si>
  <si>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</si>
  <si>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</si>
  <si>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</si>
  <si>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</si>
  <si>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</si>
  <si>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</si>
  <si>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</si>
  <si>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</si>
  <si>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</si>
  <si>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</si>
  <si>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</si>
  <si>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</si>
  <si>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</si>
  <si>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</si>
  <si>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</si>
  <si>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</si>
  <si>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</si>
  <si>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</si>
  <si>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</si>
  <si>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</si>
  <si>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</si>
  <si>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</si>
  <si>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</si>
  <si>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</si>
  <si>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</si>
  <si>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</si>
  <si>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</si>
  <si>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</si>
  <si>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</si>
  <si>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</si>
  <si>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</si>
  <si>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</si>
  <si>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</si>
  <si>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</si>
  <si>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</si>
  <si>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</si>
  <si>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</si>
  <si>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</si>
  <si>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</si>
  <si>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</si>
  <si>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</si>
  <si>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</si>
  <si>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</si>
  <si>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</si>
  <si>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</si>
  <si>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</si>
  <si>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</si>
  <si>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</si>
  <si>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</si>
  <si>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</si>
  <si>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</si>
  <si>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</si>
  <si>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</si>
  <si>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</si>
  <si>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</si>
  <si>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</si>
  <si>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</si>
  <si>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</si>
  <si>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</si>
  <si>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</si>
  <si>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</si>
  <si>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</si>
  <si>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</si>
  <si>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</si>
  <si>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</si>
  <si>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</si>
  <si>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</si>
  <si>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</si>
  <si>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</si>
  <si>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</si>
  <si>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</si>
  <si>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</si>
  <si>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</si>
  <si>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</si>
  <si>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</si>
  <si>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</si>
  <si>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</si>
  <si>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</si>
  <si>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</si>
  <si>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</si>
  <si>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</si>
  <si>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</si>
  <si>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</si>
  <si>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</si>
  <si>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</si>
  <si>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</si>
  <si>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</si>
  <si>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</si>
  <si>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</si>
  <si>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</si>
  <si>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</si>
  <si>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</si>
  <si>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</si>
  <si>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</si>
  <si>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</si>
  <si>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</si>
  <si>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</si>
  <si>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</si>
  <si>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</si>
  <si>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</si>
  <si>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</si>
  <si>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</si>
  <si>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</si>
  <si>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</si>
  <si>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</si>
  <si>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</si>
  <si>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</si>
  <si>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</si>
  <si>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</si>
  <si>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</si>
  <si>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</si>
  <si>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</si>
  <si>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</si>
  <si>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</si>
  <si>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</si>
  <si>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</si>
  <si>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</si>
  <si>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</si>
  <si>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</si>
  <si>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</si>
  <si>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</si>
  <si>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</si>
  <si>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</si>
  <si>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</si>
  <si>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</si>
  <si>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</si>
  <si>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</si>
  <si>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</si>
  <si>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</si>
  <si>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</si>
  <si>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</si>
  <si>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</si>
  <si>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</si>
  <si>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</si>
  <si>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</si>
  <si>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</si>
  <si>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</si>
  <si>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</si>
  <si>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</si>
  <si>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</si>
  <si>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</si>
  <si>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</si>
  <si>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</si>
  <si>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</si>
  <si>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</si>
  <si>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</si>
  <si>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</si>
  <si>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</si>
  <si>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</si>
  <si>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</si>
  <si>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</si>
  <si>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</si>
  <si>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</si>
  <si>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</si>
  <si>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</si>
  <si>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</si>
  <si>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</si>
  <si>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</si>
  <si>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</si>
  <si>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</si>
  <si>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</si>
  <si>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</si>
  <si>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</si>
  <si>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</si>
  <si>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</si>
  <si>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</si>
  <si>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</si>
  <si>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</si>
  <si>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</si>
  <si>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</si>
  <si>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</si>
  <si>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</si>
  <si>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</si>
  <si>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</si>
  <si>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</si>
  <si>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</si>
  <si>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</si>
  <si>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</si>
  <si>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</si>
  <si>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</si>
  <si>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</si>
  <si>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</si>
  <si>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</si>
  <si>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</si>
  <si>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</si>
  <si>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</si>
  <si>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</si>
  <si>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</si>
  <si>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</si>
  <si>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</si>
  <si>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</si>
  <si>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</si>
  <si>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</si>
  <si>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</si>
  <si>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</si>
  <si>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</si>
  <si>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</si>
  <si>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</si>
  <si>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</si>
  <si>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</si>
  <si>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</si>
  <si>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</si>
  <si>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</si>
  <si>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</si>
  <si>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</si>
  <si>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</si>
  <si>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</si>
  <si>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</si>
  <si>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</si>
  <si>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</si>
  <si>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</si>
  <si>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</si>
  <si>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</si>
  <si>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</si>
  <si>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</si>
  <si>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</si>
  <si>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</si>
  <si>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</si>
  <si>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</si>
  <si>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</si>
  <si>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</si>
  <si>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</si>
  <si>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</si>
  <si>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</si>
  <si>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</si>
  <si>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</si>
  <si>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</si>
  <si>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</si>
  <si>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</si>
  <si>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</si>
  <si>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</si>
  <si>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</si>
  <si>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</si>
  <si>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</si>
  <si>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</si>
  <si>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</si>
  <si>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</si>
  <si>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</si>
  <si>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</si>
  <si>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</si>
  <si>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</si>
  <si>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</si>
  <si>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</si>
  <si>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</si>
  <si>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</si>
  <si>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</si>
  <si>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</si>
  <si>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</si>
  <si>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</si>
  <si>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</si>
  <si>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</si>
  <si>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</si>
  <si>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</si>
  <si>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</si>
  <si>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</si>
  <si>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</si>
  <si>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</si>
  <si>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</si>
  <si>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</si>
  <si>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</si>
  <si>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</si>
  <si>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</si>
  <si>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</si>
  <si>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</si>
  <si>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</si>
  <si>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</si>
  <si>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</si>
  <si>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</si>
  <si>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</si>
  <si>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</si>
  <si>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</si>
  <si>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</si>
  <si>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</si>
  <si>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</si>
  <si>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</si>
  <si>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</si>
  <si>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</si>
  <si>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</si>
  <si>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</si>
  <si>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</si>
  <si>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</si>
  <si>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</si>
  <si>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</si>
  <si>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</si>
  <si>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</si>
  <si>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</si>
  <si>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</si>
  <si>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</si>
  <si>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</si>
  <si>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</si>
  <si>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</si>
  <si>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</si>
  <si>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</si>
  <si>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</si>
  <si>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</si>
  <si>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</si>
  <si>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</si>
  <si>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</si>
  <si>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</si>
  <si>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</si>
  <si>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</si>
  <si>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</si>
  <si>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</si>
  <si>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</si>
  <si>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</si>
  <si>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</si>
  <si>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</si>
  <si>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</si>
  <si>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</si>
  <si>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</si>
  <si>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</si>
  <si>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</si>
  <si>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</si>
  <si>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</si>
  <si>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</si>
  <si>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</si>
  <si>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</si>
  <si>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</si>
  <si>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</si>
  <si>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</si>
  <si>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</si>
  <si>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</si>
  <si>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</si>
  <si>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</si>
  <si>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</si>
  <si>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</si>
  <si>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</si>
  <si>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</si>
  <si>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</si>
  <si>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</si>
  <si>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</si>
  <si>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</si>
  <si>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</si>
  <si>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</si>
  <si>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</si>
  <si>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</si>
  <si>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</si>
  <si>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</si>
  <si>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</si>
  <si>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</si>
  <si>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</si>
  <si>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</si>
  <si>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</si>
  <si>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</si>
  <si>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</si>
  <si>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</si>
  <si>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</si>
  <si>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</si>
  <si>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</si>
  <si>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</si>
  <si>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</si>
  <si>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</si>
  <si>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</si>
  <si>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</si>
  <si>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</si>
  <si>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</si>
  <si>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</si>
  <si>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</si>
  <si>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</si>
  <si>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</si>
  <si>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</si>
  <si>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</si>
  <si>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</si>
  <si>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</si>
  <si>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</si>
  <si>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</si>
  <si>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</si>
  <si>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</si>
  <si>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</si>
  <si>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</si>
  <si>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</si>
  <si>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</si>
  <si>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</si>
  <si>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</si>
  <si>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</si>
  <si>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</si>
  <si>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</si>
  <si>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</si>
  <si>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</si>
  <si>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</si>
  <si>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</si>
  <si>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</si>
  <si>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</si>
  <si>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</si>
  <si>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</si>
  <si>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</si>
  <si>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</si>
  <si>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</si>
  <si>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</si>
  <si>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</si>
  <si>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</si>
  <si>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</si>
  <si>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</si>
  <si>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</si>
  <si>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</si>
  <si>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</si>
  <si>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</si>
  <si>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</si>
  <si>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</si>
  <si>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</si>
  <si>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</si>
  <si>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</si>
  <si>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</si>
  <si>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</si>
  <si>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</si>
  <si>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</si>
  <si>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</si>
  <si>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</si>
  <si>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</si>
  <si>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</si>
  <si>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</si>
  <si>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</si>
  <si>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</si>
  <si>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</si>
  <si>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</si>
  <si>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</si>
  <si>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</si>
  <si>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</si>
  <si>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</si>
  <si>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</si>
  <si>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</si>
  <si>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</si>
  <si>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</si>
  <si>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</si>
  <si>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</si>
  <si>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</si>
  <si>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</si>
  <si>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</si>
  <si>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</si>
  <si>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</si>
  <si>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</si>
  <si>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</si>
  <si>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</si>
  <si>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</si>
  <si>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</si>
  <si>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</si>
  <si>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</si>
  <si>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</si>
  <si>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</si>
  <si>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</si>
  <si>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</si>
  <si>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</si>
  <si>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</si>
  <si>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</si>
  <si>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</si>
  <si>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</si>
  <si>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</si>
  <si>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</si>
  <si>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</si>
  <si>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</si>
  <si>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</si>
  <si>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</si>
  <si>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</si>
  <si>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</si>
  <si>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</si>
  <si>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</si>
  <si>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</si>
  <si>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</si>
  <si>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</si>
  <si>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</si>
  <si>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</si>
  <si>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</si>
  <si>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</si>
  <si>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</si>
  <si>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</si>
  <si>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</si>
  <si>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</si>
  <si>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</si>
  <si>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</si>
  <si>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</si>
  <si>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</si>
  <si>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</si>
  <si>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</si>
  <si>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</si>
  <si>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</si>
  <si>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</si>
  <si>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</si>
  <si>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</si>
  <si>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</si>
  <si>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</si>
  <si>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</si>
  <si>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</si>
  <si>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</si>
  <si>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</si>
  <si>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</si>
  <si>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</si>
  <si>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</si>
  <si>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</si>
  <si>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</si>
  <si>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</si>
  <si>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</si>
  <si>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</si>
  <si>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</si>
  <si>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</si>
  <si>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</si>
  <si>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</si>
  <si>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</si>
  <si>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</si>
  <si>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</si>
  <si>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</si>
  <si>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</si>
  <si>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</si>
  <si>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</si>
  <si>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</si>
  <si>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</si>
  <si>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</si>
  <si>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</si>
  <si>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</si>
  <si>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</si>
  <si>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</si>
  <si>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</si>
  <si>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</si>
  <si>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</si>
  <si>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</si>
  <si>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</si>
  <si>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</si>
  <si>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</si>
  <si>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</si>
  <si>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</si>
  <si>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</si>
  <si>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</si>
  <si>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</si>
  <si>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</si>
  <si>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</si>
  <si>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</si>
  <si>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</si>
  <si>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</si>
  <si>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</si>
  <si>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</si>
  <si>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</si>
  <si>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</si>
  <si>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</si>
  <si>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</si>
  <si>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</si>
  <si>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</si>
  <si>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</si>
  <si>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</si>
  <si>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</si>
  <si>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</si>
  <si>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</si>
  <si>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</si>
  <si>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</si>
  <si>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</si>
  <si>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</si>
  <si>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</si>
  <si>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</si>
  <si>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</si>
  <si>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</si>
  <si>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</si>
  <si>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</si>
  <si>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</si>
  <si>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</si>
  <si>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</si>
  <si>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</si>
  <si>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</si>
  <si>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</si>
  <si>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</si>
  <si>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</si>
  <si>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</si>
  <si>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</si>
  <si>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</si>
  <si>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</si>
  <si>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</si>
  <si>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</si>
  <si>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</si>
  <si>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</si>
  <si>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</si>
  <si>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</si>
  <si>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</si>
  <si>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</si>
  <si>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</si>
  <si>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</si>
  <si>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</si>
  <si>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</si>
  <si>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</si>
  <si>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</si>
  <si>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</si>
  <si>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</si>
  <si>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</si>
  <si>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</si>
  <si>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</si>
  <si>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</si>
  <si>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</si>
  <si>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</si>
  <si>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</si>
  <si>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</si>
  <si>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</si>
  <si>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</si>
  <si>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</si>
  <si>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</si>
  <si>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</si>
  <si>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</si>
  <si>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</si>
  <si>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</si>
  <si>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</si>
  <si>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</si>
  <si>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</si>
  <si>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</si>
  <si>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</si>
  <si>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</si>
  <si>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</si>
  <si>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</si>
  <si>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</si>
  <si>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</si>
  <si>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</si>
  <si>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</si>
  <si>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</si>
  <si>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</si>
  <si>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</si>
  <si>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</si>
  <si>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</si>
  <si>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</si>
  <si>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</si>
  <si>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</si>
  <si>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</si>
  <si>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</si>
  <si>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</si>
  <si>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</si>
  <si>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</si>
  <si>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</si>
  <si>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</si>
  <si>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</si>
  <si>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</si>
  <si>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</si>
  <si>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</si>
  <si>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</si>
  <si>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</si>
  <si>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</si>
  <si>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</si>
  <si>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</si>
  <si>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</si>
  <si>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</si>
  <si>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</si>
  <si>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</si>
  <si>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</si>
  <si>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</si>
  <si>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</si>
  <si>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</si>
  <si>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</si>
  <si>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</si>
  <si>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</si>
  <si>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</si>
  <si>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</si>
  <si>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</si>
  <si>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</si>
  <si>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</si>
  <si>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</si>
  <si>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</si>
  <si>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</si>
  <si>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</si>
  <si>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</si>
  <si>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</si>
  <si>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</si>
  <si>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</si>
  <si>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</si>
  <si>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</si>
  <si>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</si>
  <si>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</si>
  <si>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</si>
  <si>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</si>
  <si>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</si>
  <si>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</si>
  <si>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</si>
  <si>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</si>
  <si>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</si>
  <si>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</si>
  <si>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</si>
  <si>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</si>
  <si>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</si>
  <si>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</si>
  <si>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</si>
  <si>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</si>
  <si>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</si>
  <si>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</si>
  <si>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</si>
  <si>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</si>
  <si>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</si>
  <si>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</si>
  <si>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</si>
  <si>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</si>
  <si>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</si>
  <si>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</si>
  <si>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</si>
  <si>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</si>
  <si>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</si>
  <si>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</si>
  <si>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</si>
  <si>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</si>
  <si>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</si>
  <si>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</si>
  <si>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</si>
  <si>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</si>
  <si>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</si>
  <si>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</si>
  <si>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</si>
  <si>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</si>
  <si>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</si>
  <si>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</si>
  <si>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</si>
  <si>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</si>
  <si>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</si>
  <si>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</si>
  <si>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</si>
  <si>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</si>
  <si>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</si>
  <si>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</si>
  <si>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</si>
  <si>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</si>
  <si>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</si>
  <si>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</si>
  <si>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</si>
  <si>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</si>
  <si>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</si>
  <si>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</si>
  <si>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</si>
  <si>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</si>
  <si>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</si>
  <si>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</si>
  <si>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</si>
  <si>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</si>
  <si>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</si>
  <si>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</si>
  <si>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</si>
  <si>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</si>
  <si>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</si>
  <si>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</si>
  <si>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</si>
  <si>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</si>
  <si>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</si>
  <si>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</si>
  <si>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</si>
  <si>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</si>
  <si>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</si>
  <si>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</si>
  <si>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</si>
  <si>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</si>
  <si>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</si>
  <si>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</si>
  <si>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</si>
  <si>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</si>
  <si>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</si>
  <si>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</si>
  <si>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</si>
  <si>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</si>
  <si>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</si>
  <si>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</si>
  <si>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</si>
  <si>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</si>
  <si>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</si>
  <si>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</si>
  <si>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</si>
  <si>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</si>
  <si>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</si>
  <si>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</si>
  <si>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</si>
  <si>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</si>
  <si>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</si>
  <si>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</si>
  <si>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</si>
  <si>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</si>
  <si>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</si>
  <si>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</si>
  <si>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</si>
  <si>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</si>
  <si>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</si>
  <si>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</si>
  <si>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</si>
  <si>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</si>
  <si>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</si>
  <si>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</si>
  <si>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</si>
  <si>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</si>
  <si>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</si>
  <si>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</si>
  <si>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</si>
  <si>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</si>
  <si>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</si>
  <si>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</si>
  <si>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</si>
  <si>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</si>
  <si>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</si>
  <si>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</si>
  <si>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</si>
  <si>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</si>
  <si>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</si>
  <si>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</si>
  <si>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</si>
  <si>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</si>
  <si>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</si>
  <si>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</si>
  <si>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</si>
  <si>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</si>
  <si>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</si>
  <si>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</si>
  <si>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</si>
  <si>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</si>
  <si>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</si>
  <si>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</si>
  <si>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</si>
  <si>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</si>
  <si>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</si>
  <si>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</si>
  <si>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</si>
  <si>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</si>
  <si>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</si>
  <si>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</si>
  <si>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</si>
  <si>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</si>
  <si>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</si>
  <si>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</si>
  <si>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</si>
  <si>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</si>
  <si>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</si>
  <si>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</si>
  <si>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</si>
  <si>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</si>
  <si>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</si>
  <si>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</si>
  <si>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</si>
  <si>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</si>
  <si>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</si>
  <si>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</si>
  <si>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</si>
  <si>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</si>
  <si>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</si>
  <si>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</si>
  <si>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</si>
  <si>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</si>
  <si>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</si>
  <si>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</si>
  <si>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</si>
  <si>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</si>
  <si>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</si>
  <si>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</si>
  <si>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</si>
  <si>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</si>
  <si>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</si>
  <si>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</si>
  <si>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</si>
  <si>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</si>
  <si>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</si>
  <si>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</si>
  <si>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</si>
  <si>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</si>
  <si>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</si>
  <si>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</si>
  <si>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</si>
  <si>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</si>
  <si>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</si>
  <si>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</si>
  <si>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</si>
  <si>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</si>
  <si>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</si>
  <si>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</si>
  <si>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</si>
  <si>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</si>
  <si>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</si>
  <si>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</si>
  <si>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</si>
  <si>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</si>
  <si>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</si>
  <si>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</si>
  <si>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</si>
  <si>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</si>
  <si>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</si>
  <si>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</si>
  <si>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</si>
  <si>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</si>
  <si>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</si>
  <si>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</si>
  <si>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</si>
  <si>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</si>
  <si>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</si>
  <si>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</si>
  <si>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</si>
  <si>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</si>
  <si>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</si>
  <si>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</si>
  <si>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</si>
  <si>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</si>
  <si>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</si>
  <si>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</si>
  <si>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</si>
  <si>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</si>
  <si>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</si>
  <si>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</si>
  <si>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</si>
  <si>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</si>
  <si>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</si>
  <si>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</si>
  <si>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</si>
  <si>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</si>
  <si>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</si>
  <si>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</si>
  <si>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</si>
  <si>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</si>
  <si>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</si>
  <si>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</si>
  <si>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</si>
  <si>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</si>
  <si>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</si>
  <si>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</si>
  <si>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</si>
  <si>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</si>
  <si>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</si>
  <si>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</si>
  <si>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</si>
  <si>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</si>
  <si>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</si>
  <si>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</si>
  <si>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</si>
  <si>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</si>
  <si>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</si>
  <si>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</si>
  <si>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</si>
  <si>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</si>
  <si>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</si>
  <si>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</si>
  <si>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</si>
  <si>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</si>
  <si>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</si>
  <si>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</si>
  <si>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</si>
  <si>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</si>
  <si>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</si>
  <si>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</si>
  <si>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</si>
  <si>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</si>
  <si>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</si>
  <si>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</si>
  <si>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</si>
  <si>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</si>
  <si>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</si>
  <si>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</si>
  <si>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</si>
  <si>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</si>
  <si>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</si>
  <si>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</si>
  <si>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</si>
  <si>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</si>
  <si>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</si>
  <si>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</si>
  <si>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</si>
  <si>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</si>
  <si>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</si>
  <si>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</si>
  <si>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</si>
  <si>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</si>
  <si>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</si>
  <si>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</si>
  <si>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</si>
  <si>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</si>
  <si>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</si>
  <si>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</si>
  <si>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</si>
  <si>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</si>
  <si>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</si>
  <si>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</si>
  <si>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</si>
  <si>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</si>
  <si>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</si>
  <si>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</si>
  <si>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</si>
  <si>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</si>
  <si>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</si>
  <si>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</si>
  <si>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</si>
  <si>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</si>
  <si>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</si>
  <si>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</si>
  <si>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</si>
  <si>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</si>
  <si>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</si>
  <si>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</si>
  <si>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</si>
  <si>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</si>
  <si>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</si>
  <si>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</si>
  <si>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</si>
  <si>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</si>
  <si>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</si>
  <si>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</si>
  <si>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</si>
  <si>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</si>
  <si>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</si>
  <si>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</si>
  <si>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</si>
  <si>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</si>
  <si>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</si>
  <si>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</si>
  <si>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</si>
  <si>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</si>
  <si>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</si>
  <si>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</si>
  <si>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</si>
  <si>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</si>
  <si>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</si>
  <si>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</si>
  <si>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</si>
  <si>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</si>
  <si>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</si>
  <si>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</si>
  <si>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</si>
  <si>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</si>
  <si>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</si>
  <si>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</si>
  <si>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</si>
  <si>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</si>
  <si>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</si>
  <si>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</si>
  <si>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</si>
  <si>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</si>
  <si>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</si>
  <si>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</si>
  <si>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</si>
  <si>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</si>
  <si>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</si>
  <si>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</si>
  <si>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</si>
  <si>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</si>
  <si>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</si>
  <si>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</si>
  <si>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</si>
  <si>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</si>
  <si>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</si>
  <si>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</si>
  <si>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</si>
  <si>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</si>
  <si>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</si>
  <si>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</si>
  <si>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</si>
  <si>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</si>
  <si>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</si>
  <si>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</si>
  <si>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</si>
  <si>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</si>
  <si>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</si>
  <si>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</si>
  <si>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</si>
  <si>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</si>
  <si>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</si>
  <si>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</si>
  <si>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</si>
  <si>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</si>
  <si>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</si>
  <si>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</si>
  <si>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</si>
  <si>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</si>
  <si>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</si>
  <si>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</si>
  <si>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</si>
  <si>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</si>
  <si>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</si>
  <si>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</si>
  <si>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</si>
  <si>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</si>
  <si>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</si>
  <si>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</si>
  <si>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</si>
  <si>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</si>
  <si>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</si>
  <si>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</si>
  <si>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</si>
  <si>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</si>
  <si>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</si>
  <si>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</si>
  <si>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</si>
  <si>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</si>
  <si>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</si>
  <si>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</si>
  <si>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</si>
  <si>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</si>
  <si>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</si>
  <si>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</si>
  <si>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</si>
  <si>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</si>
  <si>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</si>
  <si>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</si>
  <si>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</si>
  <si>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</si>
  <si>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</si>
  <si>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</si>
  <si>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</si>
  <si>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</si>
  <si>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</si>
  <si>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</si>
  <si>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</si>
  <si>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</si>
  <si>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</si>
  <si>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</si>
  <si>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</si>
  <si>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</si>
  <si>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</si>
  <si>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</si>
  <si>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</si>
  <si>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</si>
  <si>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</si>
  <si>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</si>
  <si>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</si>
  <si>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</si>
  <si>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</si>
  <si>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</si>
  <si>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</si>
  <si>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</si>
  <si>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</si>
  <si>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</si>
  <si>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</si>
  <si>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</si>
  <si>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</si>
  <si>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</si>
  <si>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</si>
  <si>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</si>
  <si>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</si>
  <si>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</si>
  <si>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</si>
  <si>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</si>
  <si>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</si>
  <si>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</si>
  <si>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</si>
  <si>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</si>
  <si>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</si>
  <si>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</si>
  <si>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</si>
  <si>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</si>
  <si>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</si>
  <si>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</si>
  <si>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</si>
  <si>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</si>
  <si>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</si>
  <si>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</si>
  <si>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</si>
  <si>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</si>
  <si>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</si>
  <si>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</si>
  <si>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</si>
  <si>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</si>
  <si>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</si>
  <si>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</si>
  <si>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</si>
  <si>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</si>
  <si>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</si>
  <si>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</si>
  <si>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</si>
  <si>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</si>
  <si>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</si>
  <si>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</si>
  <si>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</si>
  <si>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</si>
  <si>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</si>
  <si>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</si>
  <si>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</si>
  <si>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</si>
  <si>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</si>
  <si>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</si>
  <si>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</si>
  <si>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</si>
  <si>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</si>
  <si>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</si>
  <si>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</si>
  <si>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</si>
  <si>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</si>
  <si>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</si>
  <si>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</si>
  <si>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</si>
  <si>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</si>
  <si>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</si>
  <si>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</si>
  <si>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</si>
  <si>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</si>
  <si>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</si>
  <si>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</si>
  <si>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</si>
  <si>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</si>
  <si>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</si>
  <si>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</si>
  <si>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</si>
  <si>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</si>
  <si>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</si>
  <si>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</si>
  <si>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</si>
  <si>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</si>
  <si>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</si>
  <si>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</si>
  <si>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</si>
  <si>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</si>
  <si>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</si>
  <si>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</si>
  <si>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</si>
  <si>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</si>
  <si>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</si>
  <si>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</si>
  <si>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</si>
  <si>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</si>
  <si>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</si>
  <si>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</si>
  <si>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</si>
  <si>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</si>
  <si>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</si>
  <si>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</si>
  <si>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</si>
  <si>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</si>
  <si>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</si>
  <si>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</si>
  <si>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</si>
  <si>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</si>
  <si>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</si>
  <si>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</si>
  <si>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</si>
  <si>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</si>
  <si>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</si>
  <si>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</si>
  <si>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</si>
  <si>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</si>
  <si>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</si>
  <si>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</si>
  <si>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</si>
  <si>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</si>
  <si>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</si>
  <si>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</si>
  <si>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</si>
  <si>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</si>
  <si>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</si>
  <si>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</si>
  <si>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</si>
  <si>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</si>
  <si>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</si>
  <si>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</si>
  <si>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</si>
  <si>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</si>
  <si>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</si>
  <si>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</si>
  <si>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</si>
  <si>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</si>
  <si>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</si>
  <si>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</si>
  <si>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</si>
  <si>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</si>
  <si>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</si>
  <si>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</si>
  <si>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</si>
  <si>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</si>
  <si>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</si>
  <si>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</si>
  <si>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</si>
  <si>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</si>
  <si>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</si>
  <si>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</si>
  <si>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</si>
  <si>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</si>
  <si>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</si>
  <si>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</si>
  <si>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</si>
  <si>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</si>
  <si>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</si>
  <si>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</si>
  <si>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</si>
  <si>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</si>
  <si>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</si>
  <si>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</si>
  <si>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</si>
  <si>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</si>
  <si>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</si>
  <si>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</si>
  <si>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</si>
  <si>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</si>
  <si>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</si>
  <si>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</si>
  <si>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</si>
  <si>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</si>
  <si>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</si>
  <si>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</si>
  <si>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</si>
  <si>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</si>
  <si>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</si>
  <si>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</si>
  <si>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</si>
  <si>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</si>
  <si>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</si>
  <si>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</si>
  <si>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</si>
  <si>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</si>
  <si>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</si>
  <si>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</si>
  <si>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</si>
  <si>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</si>
  <si>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</si>
  <si>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</si>
  <si>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</si>
  <si>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</si>
  <si>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</si>
  <si>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</si>
  <si>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</si>
  <si>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</si>
  <si>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</si>
  <si>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</si>
  <si>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</si>
  <si>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</si>
  <si>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</si>
  <si>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</si>
  <si>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</si>
  <si>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</si>
  <si>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</si>
  <si>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</si>
  <si>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</si>
  <si>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</si>
  <si>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</si>
  <si>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</si>
  <si>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</si>
  <si>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</si>
  <si>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</si>
  <si>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</si>
  <si>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</si>
  <si>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</si>
  <si>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</si>
  <si>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</si>
  <si>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</si>
  <si>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</si>
  <si>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</si>
  <si>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</si>
  <si>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</si>
  <si>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</si>
  <si>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</si>
  <si>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</si>
  <si>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</si>
  <si>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</si>
  <si>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</si>
  <si>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</si>
  <si>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</si>
  <si>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</si>
  <si>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</si>
  <si>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</si>
  <si>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</si>
  <si>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</si>
  <si>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</si>
  <si>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</si>
  <si>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</si>
  <si>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</si>
  <si>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</si>
  <si>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</si>
  <si>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</si>
  <si>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</si>
  <si>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</si>
  <si>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</si>
  <si>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</si>
  <si>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</si>
  <si>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</si>
  <si>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</si>
  <si>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</si>
  <si>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</si>
  <si>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</si>
  <si>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</si>
  <si>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</si>
  <si>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</si>
  <si>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</si>
  <si>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</si>
  <si>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</si>
  <si>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</si>
  <si>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</si>
  <si>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</si>
  <si>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</si>
  <si>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</si>
  <si>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</si>
  <si>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</si>
  <si>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</si>
  <si>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</si>
  <si>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</si>
  <si>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</si>
  <si>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</si>
  <si>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</si>
  <si>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</si>
  <si>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</si>
  <si>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</si>
  <si>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</si>
  <si>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</si>
  <si>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</si>
  <si>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</si>
  <si>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</si>
  <si>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</si>
  <si>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</si>
  <si>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</si>
  <si>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</si>
  <si>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</si>
  <si>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</si>
  <si>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</si>
  <si>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</si>
  <si>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</si>
  <si>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</si>
  <si>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</si>
  <si>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</si>
  <si>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</si>
  <si>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</si>
  <si>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</si>
  <si>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</si>
  <si>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</si>
  <si>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</si>
  <si>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</si>
  <si>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</si>
  <si>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</si>
  <si>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</si>
  <si>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</si>
  <si>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</si>
  <si>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</si>
  <si>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</si>
  <si>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</si>
  <si>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</si>
  <si>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</si>
  <si>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</si>
  <si>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</si>
  <si>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</si>
  <si>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</si>
  <si>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</si>
  <si>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</si>
  <si>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</si>
  <si>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</si>
  <si>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</si>
  <si>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</si>
  <si>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</si>
  <si>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</si>
  <si>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</si>
  <si>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</si>
  <si>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</si>
  <si>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</si>
  <si>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</si>
  <si>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</si>
  <si>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</si>
  <si>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</si>
  <si>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</si>
  <si>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</si>
  <si>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</si>
  <si>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</si>
  <si>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</si>
  <si>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</si>
  <si>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</si>
  <si>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</si>
  <si>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</si>
  <si>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</si>
  <si>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</si>
  <si>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</si>
  <si>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</si>
  <si>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</si>
  <si>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</si>
  <si>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</si>
  <si>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</si>
  <si>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</si>
  <si>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</si>
  <si>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</si>
  <si>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</si>
  <si>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</si>
  <si>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</si>
  <si>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</si>
  <si>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</si>
  <si>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</si>
  <si>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</si>
  <si>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</si>
  <si>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</si>
  <si>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</si>
  <si>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</si>
  <si>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</si>
  <si>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</si>
  <si>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</si>
  <si>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</si>
  <si>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</si>
  <si>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</si>
  <si>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</si>
  <si>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</si>
  <si>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</si>
  <si>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</si>
  <si>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</si>
  <si>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</si>
  <si>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</si>
  <si>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</si>
  <si>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</si>
  <si>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</si>
  <si>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</si>
  <si>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</si>
  <si>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</si>
  <si>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</si>
  <si>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</si>
  <si>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</si>
  <si>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</si>
  <si>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</si>
  <si>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</si>
  <si>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</si>
  <si>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</si>
  <si>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</si>
  <si>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</si>
  <si>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</si>
  <si>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</si>
  <si>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</si>
  <si>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</si>
  <si>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</si>
  <si>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</si>
  <si>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</si>
  <si>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</si>
  <si>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</si>
  <si>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</si>
  <si>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</si>
  <si>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</si>
  <si>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</si>
  <si>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</si>
  <si>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</si>
  <si>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</si>
  <si>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</si>
  <si>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</si>
  <si>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</si>
  <si>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</si>
  <si>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</si>
  <si>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</si>
  <si>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</si>
  <si>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</si>
  <si>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</si>
  <si>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</si>
  <si>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</si>
  <si>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</si>
  <si>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</si>
  <si>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</si>
  <si>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</si>
  <si>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</si>
  <si>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</si>
  <si>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</si>
  <si>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</si>
  <si>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</si>
  <si>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</si>
  <si>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</si>
  <si>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</si>
  <si>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</si>
  <si>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</si>
  <si>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</si>
  <si>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</si>
  <si>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</si>
  <si>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</si>
  <si>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</si>
  <si>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</si>
  <si>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</si>
  <si>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</si>
  <si>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</si>
  <si>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</si>
  <si>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</si>
  <si>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</si>
  <si>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</si>
  <si>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</si>
  <si>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</si>
  <si>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</si>
  <si>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</si>
  <si>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</si>
  <si>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</si>
  <si>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</si>
  <si>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</si>
  <si>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</si>
  <si>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</si>
  <si>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</si>
  <si>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</si>
  <si>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</si>
  <si>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</si>
  <si>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</si>
  <si>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</si>
  <si>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</si>
  <si>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</si>
  <si>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</si>
  <si>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</si>
  <si>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</si>
  <si>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</si>
  <si>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</si>
  <si>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</si>
  <si>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</si>
  <si>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</si>
  <si>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</si>
  <si>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</si>
  <si>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</si>
  <si>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</si>
  <si>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</si>
  <si>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</si>
  <si>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</si>
  <si>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</si>
  <si>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</si>
  <si>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</si>
  <si>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</si>
  <si>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</si>
  <si>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</si>
  <si>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</si>
  <si>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</si>
  <si>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</si>
  <si>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</si>
  <si>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</si>
  <si>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</si>
  <si>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</si>
  <si>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</si>
  <si>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</si>
  <si>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</si>
  <si>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</si>
  <si>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</si>
  <si>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</si>
  <si>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</si>
  <si>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</si>
  <si>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</si>
  <si>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</si>
  <si>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</si>
  <si>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</si>
  <si>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</si>
  <si>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</si>
  <si>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</si>
  <si>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</si>
  <si>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</si>
  <si>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</si>
  <si>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</si>
  <si>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</si>
  <si>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</si>
  <si>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</si>
  <si>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</si>
  <si>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</si>
  <si>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</si>
  <si>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</si>
  <si>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</si>
  <si>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</si>
  <si>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</si>
  <si>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</si>
  <si>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</si>
  <si>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</si>
  <si>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</si>
  <si>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</si>
  <si>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</si>
  <si>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</si>
  <si>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</si>
  <si>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</si>
  <si>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</si>
  <si>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</si>
  <si>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</si>
  <si>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</si>
  <si>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</si>
  <si>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</si>
  <si>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</si>
  <si>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</si>
  <si>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</si>
  <si>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</si>
  <si>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</si>
  <si>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</si>
  <si>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</si>
  <si>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</si>
  <si>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</si>
  <si>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</si>
  <si>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</si>
  <si>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</si>
  <si>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</si>
  <si>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</si>
  <si>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</si>
  <si>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</si>
  <si>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</si>
  <si>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</si>
  <si>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</si>
  <si>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</si>
  <si>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</si>
  <si>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</si>
  <si>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</si>
  <si>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</si>
  <si>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</si>
  <si>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</si>
  <si>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</si>
  <si>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</si>
  <si>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</si>
  <si>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</si>
  <si>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</si>
  <si>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</si>
  <si>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</si>
  <si>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</si>
  <si>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</si>
  <si>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</si>
  <si>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</si>
  <si>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</si>
  <si>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</si>
  <si>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</si>
  <si>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</si>
  <si>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</si>
  <si>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</si>
  <si>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</si>
  <si>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</si>
  <si>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</si>
  <si>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</si>
  <si>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</si>
  <si>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</si>
  <si>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</si>
  <si>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</si>
  <si>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</si>
  <si>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</si>
  <si>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</si>
  <si>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</si>
  <si>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</si>
  <si>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</si>
  <si>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</si>
  <si>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</si>
  <si>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</si>
  <si>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</si>
  <si>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</si>
  <si>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</si>
  <si>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</si>
  <si>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</si>
  <si>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</si>
  <si>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</si>
  <si>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</si>
  <si>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</si>
  <si>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</si>
  <si>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</si>
  <si>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</si>
  <si>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</si>
  <si>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</si>
  <si>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</si>
  <si>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</si>
  <si>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</si>
  <si>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</si>
  <si>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</si>
  <si>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</si>
  <si>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</si>
  <si>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</si>
  <si>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</si>
  <si>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</si>
  <si>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</si>
  <si>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</si>
  <si>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</si>
  <si>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</si>
  <si>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</si>
  <si>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</si>
  <si>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</si>
  <si>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</si>
  <si>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</si>
  <si>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</si>
  <si>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</si>
  <si>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</si>
  <si>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</si>
  <si>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</si>
  <si>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</si>
  <si>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</si>
  <si>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</si>
  <si>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</si>
  <si>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</si>
  <si>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</si>
  <si>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</si>
  <si>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</si>
  <si>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</si>
  <si>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</si>
  <si>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</si>
  <si>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</si>
  <si>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</si>
  <si>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</si>
  <si>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</si>
  <si>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</si>
  <si>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</si>
  <si>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</si>
  <si>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</si>
  <si>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</si>
  <si>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</si>
  <si>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</si>
  <si>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</si>
  <si>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</si>
  <si>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</si>
  <si>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</si>
  <si>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</si>
  <si>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</si>
  <si>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</si>
  <si>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</si>
  <si>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</si>
  <si>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</si>
  <si>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</si>
  <si>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</si>
  <si>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</si>
  <si>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</si>
  <si>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</si>
  <si>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</si>
  <si>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</si>
  <si>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</si>
  <si>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</si>
  <si>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</si>
  <si>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</si>
  <si>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</si>
  <si>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</si>
  <si>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</si>
  <si>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</si>
  <si>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</si>
  <si>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</si>
  <si>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</si>
  <si>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</si>
  <si>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</si>
  <si>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</si>
  <si>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</si>
  <si>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</si>
  <si>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</si>
  <si>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</si>
  <si>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</si>
  <si>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</si>
  <si>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</si>
  <si>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</si>
  <si>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</si>
  <si>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</si>
  <si>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</si>
  <si>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</si>
  <si>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</si>
  <si>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</si>
  <si>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</si>
  <si>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</si>
  <si>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</si>
  <si>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</si>
  <si>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</si>
  <si>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</si>
  <si>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</si>
  <si>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</si>
  <si>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</si>
  <si>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</si>
  <si>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</si>
  <si>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</si>
  <si>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</si>
  <si>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</si>
  <si>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</si>
  <si>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</si>
  <si>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</si>
  <si>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</si>
  <si>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</si>
  <si>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</si>
  <si>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</si>
  <si>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</si>
  <si>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</si>
  <si>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</si>
  <si>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</si>
  <si>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</si>
  <si>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</si>
  <si>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</si>
  <si>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</si>
  <si>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</si>
  <si>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</si>
  <si>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</si>
  <si>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</si>
  <si>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</si>
  <si>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</si>
  <si>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</si>
  <si>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</si>
  <si>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</si>
  <si>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</si>
  <si>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</si>
  <si>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</si>
  <si>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</si>
  <si>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</si>
  <si>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</si>
  <si>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</si>
  <si>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</si>
  <si>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</si>
  <si>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</si>
  <si>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</si>
  <si>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</si>
  <si>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</si>
  <si>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</si>
  <si>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</si>
  <si>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</si>
  <si>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</si>
  <si>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</si>
  <si>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</si>
  <si>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</si>
  <si>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</si>
  <si>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</si>
  <si>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</si>
  <si>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</si>
  <si>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</si>
  <si>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</si>
  <si>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</si>
  <si>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</si>
  <si>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</si>
  <si>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</si>
  <si>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</si>
  <si>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</si>
  <si>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</si>
  <si>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</si>
  <si>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</si>
  <si>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</si>
  <si>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</si>
  <si>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</si>
  <si>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</si>
  <si>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</si>
  <si>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</si>
  <si>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</si>
  <si>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</si>
  <si>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</si>
  <si>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</si>
  <si>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</si>
  <si>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</si>
  <si>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</si>
  <si>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</si>
  <si>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</si>
  <si>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</si>
  <si>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</si>
  <si>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</si>
  <si>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</si>
  <si>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</si>
  <si>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</si>
  <si>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</si>
  <si>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</si>
  <si>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</si>
  <si>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</si>
  <si>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</si>
  <si>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</si>
  <si>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</si>
  <si>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</si>
  <si>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</si>
  <si>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</si>
  <si>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</si>
  <si>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</si>
  <si>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</si>
  <si>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</si>
  <si>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</si>
  <si>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</si>
  <si>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</si>
  <si>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</si>
  <si>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</si>
  <si>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</si>
  <si>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</si>
  <si>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</si>
  <si>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</si>
  <si>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</si>
  <si>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</si>
  <si>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</si>
  <si>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</si>
  <si>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</si>
  <si>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</si>
  <si>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</si>
  <si>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</si>
  <si>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</si>
  <si>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</si>
  <si>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</si>
  <si>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</si>
  <si>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</si>
  <si>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</si>
  <si>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</si>
  <si>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</si>
  <si>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</si>
  <si>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</si>
  <si>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</si>
  <si>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</si>
  <si>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</si>
  <si>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</si>
  <si>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</si>
  <si>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</si>
  <si>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</si>
  <si>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</si>
  <si>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</si>
  <si>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</si>
  <si>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</si>
  <si>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</si>
  <si>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</si>
  <si>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</si>
  <si>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</si>
  <si>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</si>
  <si>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</si>
  <si>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</si>
  <si>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</si>
  <si>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</si>
  <si>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</si>
  <si>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</si>
  <si>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</si>
  <si>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</si>
  <si>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</si>
  <si>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</si>
  <si>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</si>
  <si>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</si>
  <si>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</si>
  <si>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</si>
  <si>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</si>
  <si>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</si>
  <si>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</si>
  <si>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</si>
  <si>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</si>
  <si>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</si>
  <si>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</si>
  <si>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</si>
  <si>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</si>
  <si>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</si>
  <si>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</si>
  <si>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</si>
  <si>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</si>
  <si>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</si>
  <si>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</si>
  <si>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</si>
  <si>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</si>
  <si>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</si>
  <si>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</si>
  <si>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</si>
  <si>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</si>
  <si>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</si>
  <si>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</si>
  <si>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</si>
  <si>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</si>
  <si>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</si>
  <si>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</si>
  <si>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</si>
  <si>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</si>
  <si>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</si>
  <si>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</si>
  <si>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</si>
  <si>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</si>
  <si>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</si>
  <si>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</si>
  <si>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</si>
  <si>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</si>
  <si>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</si>
  <si>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</si>
  <si>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</si>
  <si>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</si>
  <si>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</si>
  <si>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</si>
  <si>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</si>
  <si>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</si>
  <si>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</si>
  <si>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</si>
  <si>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</si>
  <si>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</si>
  <si>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</si>
  <si>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</si>
  <si>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</si>
  <si>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</si>
  <si>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</si>
  <si>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</si>
  <si>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</si>
  <si>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</si>
  <si>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</si>
  <si>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</si>
  <si>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</si>
  <si>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</si>
  <si>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</si>
  <si>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</si>
  <si>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</si>
  <si>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</si>
  <si>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</si>
  <si>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</si>
  <si>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</si>
  <si>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</si>
  <si>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</si>
  <si>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</si>
  <si>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</si>
  <si>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</si>
  <si>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</si>
  <si>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</si>
  <si>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</si>
  <si>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</si>
  <si>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</si>
  <si>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</si>
  <si>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</si>
  <si>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</si>
  <si>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</si>
  <si>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</si>
  <si>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</si>
  <si>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</si>
  <si>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</si>
  <si>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</si>
  <si>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</si>
  <si>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</si>
  <si>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</si>
  <si>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</si>
  <si>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</si>
  <si>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</si>
  <si>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</si>
  <si>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</si>
  <si>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</si>
  <si>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</si>
  <si>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</si>
  <si>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</si>
  <si>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</si>
  <si>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</si>
  <si>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</si>
  <si>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</si>
  <si>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</si>
  <si>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</si>
  <si>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</si>
  <si>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</si>
  <si>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</si>
  <si>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</si>
  <si>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</si>
  <si>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</si>
  <si>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</si>
  <si>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</si>
  <si>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</si>
  <si>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</si>
  <si>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</si>
  <si>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</si>
  <si>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</si>
  <si>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</si>
  <si>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</si>
  <si>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</si>
  <si>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</si>
  <si>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</si>
  <si>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</si>
  <si>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</si>
  <si>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</si>
  <si>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</si>
  <si>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</si>
  <si>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</si>
  <si>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</si>
  <si>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</si>
  <si>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</si>
  <si>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</si>
  <si>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</si>
  <si>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</si>
  <si>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</si>
  <si>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</si>
  <si>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</si>
  <si>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</si>
  <si>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</si>
  <si>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</si>
  <si>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</si>
  <si>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</si>
  <si>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</si>
  <si>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</si>
  <si>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</si>
  <si>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</si>
  <si>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</si>
  <si>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</si>
  <si>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</si>
  <si>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</si>
  <si>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</si>
  <si>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</si>
  <si>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</si>
  <si>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</si>
  <si>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</si>
  <si>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</si>
  <si>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</si>
  <si>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</si>
  <si>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</si>
  <si>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</si>
  <si>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</si>
  <si>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</si>
  <si>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</si>
  <si>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</si>
  <si>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</si>
  <si>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</si>
  <si>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</si>
  <si>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</si>
  <si>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</si>
  <si>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</si>
  <si>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</si>
  <si>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</si>
  <si>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</si>
  <si>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</si>
  <si>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</si>
  <si>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</si>
  <si>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</si>
  <si>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</si>
  <si>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</si>
  <si>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</si>
  <si>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</si>
  <si>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</si>
  <si>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</si>
  <si>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</si>
  <si>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</si>
  <si>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</si>
  <si>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</si>
  <si>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</si>
  <si>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</si>
  <si>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</si>
  <si>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</si>
  <si>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</si>
  <si>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</si>
  <si>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</si>
  <si>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</si>
  <si>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</si>
  <si>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</si>
  <si>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</si>
  <si>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</si>
  <si>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</si>
  <si>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</si>
  <si>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</si>
  <si>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</si>
  <si>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</si>
  <si>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</si>
  <si>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</si>
  <si>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</si>
  <si>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</si>
  <si>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</si>
  <si>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</si>
  <si>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</si>
  <si>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</si>
  <si>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</si>
  <si>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</si>
  <si>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</si>
  <si>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</si>
  <si>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</si>
  <si>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</si>
  <si>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</si>
  <si>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</si>
  <si>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</si>
  <si>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</si>
  <si>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</si>
  <si>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</si>
  <si>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</si>
  <si>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</si>
  <si>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</si>
  <si>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</si>
  <si>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</si>
  <si>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</si>
  <si>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</si>
  <si>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</si>
  <si>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</si>
  <si>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</si>
  <si>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</si>
  <si>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</si>
  <si>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</si>
  <si>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</si>
  <si>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</si>
  <si>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</si>
  <si>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</si>
  <si>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</si>
  <si>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</si>
  <si>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</si>
  <si>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</si>
  <si>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</si>
  <si>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</si>
  <si>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</si>
  <si>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</si>
  <si>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</si>
  <si>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</si>
  <si>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</si>
  <si>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</si>
  <si>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</si>
  <si>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</si>
  <si>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</si>
  <si>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</si>
  <si>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</si>
  <si>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</si>
  <si>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</si>
  <si>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</si>
  <si>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</si>
  <si>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</si>
  <si>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</si>
  <si>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</si>
  <si>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</si>
  <si>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</si>
  <si>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</si>
  <si>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</si>
  <si>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</si>
  <si>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</si>
  <si>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</si>
  <si>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</si>
  <si>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</si>
  <si>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</si>
  <si>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</si>
  <si>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</si>
  <si>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</si>
  <si>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</si>
  <si>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</si>
  <si>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</si>
  <si>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</si>
  <si>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</si>
  <si>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</si>
  <si>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</si>
  <si>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</si>
  <si>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</si>
  <si>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</si>
  <si>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</si>
  <si>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</si>
  <si>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</si>
  <si>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</si>
  <si>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</si>
  <si>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</si>
  <si>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</si>
  <si>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</si>
  <si>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</si>
  <si>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</si>
  <si>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</si>
  <si>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</si>
  <si>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</si>
  <si>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</si>
  <si>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</si>
  <si>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</si>
  <si>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</si>
  <si>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</si>
  <si>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</si>
  <si>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</si>
  <si>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</si>
  <si>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</si>
  <si>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</si>
  <si>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</si>
  <si>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</si>
  <si>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</si>
  <si>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</si>
  <si>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</si>
  <si>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</si>
  <si>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</si>
  <si>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</si>
  <si>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</si>
  <si>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</si>
  <si>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</si>
  <si>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</si>
  <si>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</si>
  <si>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</si>
  <si>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</si>
  <si>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</si>
  <si>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</si>
  <si>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</si>
  <si>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</si>
  <si>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</si>
  <si>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</si>
  <si>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</si>
  <si>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</si>
  <si>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</si>
  <si>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</si>
  <si>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</si>
  <si>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</si>
  <si>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</si>
  <si>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</si>
  <si>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</si>
  <si>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</si>
  <si>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</si>
  <si>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</si>
  <si>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</si>
  <si>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</si>
  <si>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</si>
  <si>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</si>
  <si>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</si>
  <si>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</si>
  <si>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</si>
  <si>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</si>
  <si>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</si>
  <si>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</si>
  <si>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</si>
  <si>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</si>
  <si>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</si>
  <si>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</si>
  <si>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</si>
  <si>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</si>
  <si>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</si>
  <si>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</si>
  <si>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</si>
  <si>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</si>
  <si>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</si>
  <si>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</si>
  <si>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</si>
  <si>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</si>
  <si>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</si>
  <si>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</si>
  <si>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</si>
  <si>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</si>
  <si>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</si>
  <si>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</si>
  <si>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</si>
  <si>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</si>
  <si>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</si>
  <si>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</si>
  <si>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</si>
  <si>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</si>
  <si>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</si>
  <si>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</si>
  <si>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</si>
  <si>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</si>
  <si>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</si>
  <si>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</si>
  <si>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</si>
  <si>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</si>
  <si>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</si>
  <si>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</si>
  <si>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</si>
  <si>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</si>
  <si>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</si>
  <si>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</si>
  <si>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</si>
  <si>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</si>
  <si>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</si>
  <si>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</si>
  <si>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</si>
  <si>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</si>
  <si>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</si>
  <si>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</si>
  <si>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</si>
  <si>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</si>
  <si>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</si>
  <si>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</si>
  <si>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</si>
  <si>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</si>
  <si>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</si>
  <si>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</si>
  <si>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</si>
  <si>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</si>
  <si>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</si>
  <si>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</si>
  <si>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</si>
  <si>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</si>
  <si>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</si>
  <si>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</si>
  <si>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</si>
  <si>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</si>
  <si>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</si>
  <si>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</si>
  <si>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</si>
  <si>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</si>
  <si>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</si>
  <si>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</si>
  <si>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</si>
  <si>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</si>
  <si>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</si>
  <si>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</si>
  <si>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</si>
  <si>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</si>
  <si>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</si>
  <si>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</si>
  <si>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</si>
  <si>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</si>
  <si>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</si>
  <si>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</si>
  <si>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</si>
  <si>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</si>
  <si>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</si>
  <si>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</si>
  <si>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</si>
  <si>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</si>
  <si>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</si>
  <si>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</si>
  <si>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</si>
  <si>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</si>
  <si>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</si>
  <si>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</si>
  <si>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</si>
  <si>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</si>
  <si>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</si>
  <si>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</si>
  <si>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</si>
  <si>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</si>
  <si>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</si>
  <si>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</si>
  <si>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</si>
  <si>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</si>
  <si>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</si>
  <si>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</si>
  <si>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</si>
  <si>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</si>
  <si>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</si>
  <si>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</si>
  <si>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</si>
  <si>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</si>
  <si>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</si>
  <si>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</si>
  <si>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</si>
  <si>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</si>
  <si>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</si>
  <si>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</si>
  <si>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</si>
  <si>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</si>
  <si>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</si>
  <si>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</si>
  <si>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</si>
  <si>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</si>
  <si>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</si>
  <si>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</si>
  <si>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</si>
  <si>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</si>
  <si>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</si>
  <si>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</si>
  <si>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</si>
  <si>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</si>
  <si>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</si>
  <si>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</si>
  <si>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</si>
  <si>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</si>
  <si>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</si>
  <si>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</si>
  <si>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</si>
  <si>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</si>
  <si>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</si>
  <si>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</si>
  <si>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</si>
  <si>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</si>
  <si>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</si>
  <si>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</si>
  <si>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</si>
  <si>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</si>
  <si>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</si>
  <si>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</si>
  <si>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</si>
  <si>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</si>
  <si>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</si>
  <si>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</si>
  <si>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</si>
  <si>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</si>
  <si>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</si>
  <si>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</si>
  <si>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</si>
  <si>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</si>
  <si>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</si>
  <si>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</si>
  <si>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</si>
  <si>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</si>
  <si>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</si>
  <si>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</si>
  <si>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</si>
  <si>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</si>
  <si>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</si>
  <si>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</si>
  <si>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</si>
  <si>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</si>
  <si>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</si>
  <si>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</si>
  <si>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</si>
  <si>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</si>
  <si>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</si>
  <si>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</si>
  <si>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</si>
  <si>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</si>
  <si>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</si>
  <si>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</si>
  <si>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</si>
  <si>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</si>
  <si>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</si>
  <si>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</si>
  <si>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</si>
  <si>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</si>
  <si>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</si>
  <si>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</si>
  <si>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</si>
  <si>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</si>
  <si>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</si>
  <si>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</si>
  <si>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</si>
  <si>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</si>
  <si>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</si>
  <si>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</si>
  <si>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</si>
  <si>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</si>
  <si>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</si>
  <si>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</si>
  <si>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</si>
  <si>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</si>
  <si>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</si>
  <si>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</si>
  <si>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</si>
  <si>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</si>
  <si>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</si>
  <si>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</si>
  <si>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</si>
  <si>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</si>
  <si>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</si>
  <si>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</si>
  <si>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</si>
  <si>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</si>
  <si>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</si>
  <si>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</si>
  <si>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</si>
  <si>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</si>
  <si>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</si>
  <si>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</si>
  <si>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</si>
  <si>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</si>
  <si>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</si>
  <si>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</si>
  <si>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</si>
  <si>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</si>
  <si>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</si>
  <si>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</si>
  <si>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</si>
  <si>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</si>
  <si>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</si>
  <si>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</si>
  <si>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</si>
  <si>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</si>
  <si>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</si>
  <si>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</si>
  <si>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</si>
  <si>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</si>
  <si>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</si>
  <si>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</si>
  <si>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</si>
  <si>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</si>
  <si>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</si>
  <si>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</si>
  <si>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</si>
  <si>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</si>
  <si>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</si>
  <si>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</si>
  <si>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</si>
  <si>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</si>
  <si>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</si>
  <si>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</si>
  <si>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</si>
  <si>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</si>
  <si>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</si>
  <si>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</si>
  <si>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</si>
  <si>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</si>
  <si>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</si>
  <si>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</si>
  <si>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</si>
  <si>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</si>
  <si>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</si>
  <si>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</si>
  <si>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</si>
  <si>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</si>
  <si>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</si>
  <si>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</si>
  <si>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</si>
  <si>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</si>
  <si>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</si>
  <si>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</si>
  <si>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</si>
  <si>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</si>
  <si>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</si>
  <si>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</si>
  <si>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</si>
  <si>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</si>
  <si>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</si>
  <si>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</si>
  <si>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</si>
  <si>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</si>
  <si>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</si>
  <si>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</si>
  <si>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</si>
  <si>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</si>
  <si>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</si>
  <si>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</si>
  <si>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</si>
  <si>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</si>
  <si>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</si>
  <si>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</si>
  <si>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</si>
  <si>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</si>
  <si>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</si>
  <si>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</si>
  <si>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</si>
  <si>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</si>
  <si>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</si>
  <si>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</si>
  <si>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</si>
  <si>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</si>
  <si>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</si>
  <si>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</si>
  <si>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</si>
  <si>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</si>
  <si>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</si>
  <si>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</si>
  <si>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</si>
  <si>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</si>
  <si>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</si>
  <si>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</si>
  <si>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</si>
  <si>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</si>
  <si>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</si>
  <si>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</si>
  <si>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</si>
  <si>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</si>
  <si>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</si>
  <si>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</si>
  <si>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</si>
  <si>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</si>
  <si>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</si>
  <si>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</si>
  <si>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</si>
  <si>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</si>
  <si>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</si>
  <si>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</si>
  <si>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</si>
  <si>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</si>
  <si>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</si>
  <si>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</si>
  <si>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</si>
  <si>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</si>
  <si>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</si>
  <si>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</si>
  <si>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</si>
  <si>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</si>
  <si>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</si>
  <si>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</si>
  <si>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</si>
  <si>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</si>
  <si>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</si>
  <si>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</si>
  <si>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</si>
  <si>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</si>
  <si>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</si>
  <si>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</si>
  <si>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</si>
  <si>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</si>
  <si>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</si>
  <si>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</si>
  <si>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</si>
  <si>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</si>
  <si>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</si>
  <si>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</si>
  <si>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</si>
  <si>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</si>
  <si>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</si>
  <si>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</si>
  <si>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</si>
  <si>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</si>
  <si>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</si>
  <si>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</si>
  <si>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</si>
  <si>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</si>
  <si>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</si>
  <si>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</si>
  <si>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</si>
  <si>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</si>
  <si>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</si>
  <si>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</si>
  <si>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</si>
  <si>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</si>
  <si>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</si>
  <si>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</si>
  <si>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</si>
  <si>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</si>
  <si>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</si>
  <si>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</si>
  <si>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</si>
  <si>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</si>
  <si>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</si>
  <si>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</si>
  <si>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</si>
  <si>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</si>
  <si>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</si>
  <si>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</si>
  <si>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</si>
  <si>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</si>
  <si>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</si>
  <si>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</si>
  <si>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</si>
  <si>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</si>
  <si>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</si>
  <si>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</si>
  <si>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</si>
  <si>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</si>
  <si>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</si>
  <si>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</si>
  <si>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</si>
  <si>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</si>
  <si>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</si>
  <si>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</si>
  <si>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</si>
  <si>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</si>
  <si>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</si>
  <si>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</si>
  <si>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</si>
  <si>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</si>
  <si>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</si>
  <si>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</si>
  <si>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</si>
  <si>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</si>
  <si>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</si>
  <si>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</si>
  <si>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</si>
  <si>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</si>
  <si>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</si>
  <si>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</si>
  <si>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</si>
  <si>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</si>
  <si>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</si>
  <si>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</si>
  <si>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</si>
  <si>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</si>
  <si>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</si>
  <si>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</si>
  <si>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</si>
  <si>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</si>
  <si>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</si>
  <si>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</si>
  <si>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</si>
  <si>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</si>
  <si>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</si>
  <si>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</si>
  <si>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</si>
  <si>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</si>
  <si>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</si>
  <si>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</si>
  <si>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</si>
  <si>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</si>
  <si>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</si>
  <si>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</si>
  <si>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</si>
  <si>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</si>
  <si>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</si>
  <si>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</si>
  <si>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</si>
  <si>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</si>
  <si>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</si>
  <si>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</si>
  <si>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</si>
  <si>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</si>
  <si>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</si>
  <si>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</si>
  <si>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</si>
  <si>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</si>
  <si>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</si>
  <si>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</si>
  <si>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</si>
  <si>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</si>
  <si>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</si>
  <si>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</si>
  <si>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</si>
  <si>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</si>
  <si>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</si>
  <si>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</si>
  <si>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</si>
  <si>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</si>
  <si>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</si>
  <si>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</si>
  <si>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</si>
  <si>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</si>
  <si>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</si>
  <si>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</si>
  <si>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</si>
  <si>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</si>
  <si>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</si>
  <si>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</si>
  <si>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</si>
  <si>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</si>
  <si>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</si>
  <si>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</si>
  <si>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</si>
  <si>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</si>
  <si>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</si>
  <si>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</si>
  <si>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</si>
  <si>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</si>
  <si>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</si>
  <si>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</si>
  <si>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</si>
  <si>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</si>
  <si>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</si>
  <si>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</si>
  <si>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</si>
  <si>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</si>
  <si>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</si>
  <si>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</si>
  <si>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</si>
  <si>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</si>
  <si>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</si>
  <si>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</si>
  <si>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</si>
  <si>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</si>
  <si>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</si>
  <si>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</si>
  <si>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</si>
  <si>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</si>
  <si>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</si>
  <si>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</si>
  <si>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</si>
  <si>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</si>
  <si>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</si>
  <si>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</si>
  <si>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</si>
  <si>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</si>
  <si>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</si>
  <si>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</si>
  <si>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</si>
  <si>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</si>
  <si>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</si>
  <si>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</si>
  <si>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</si>
  <si>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</si>
  <si>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</si>
  <si>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</si>
  <si>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</si>
  <si>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</si>
  <si>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</si>
  <si>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</si>
  <si>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</si>
  <si>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</si>
  <si>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</si>
  <si>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</si>
  <si>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</si>
  <si>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</si>
  <si>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</si>
  <si>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</si>
  <si>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</si>
  <si>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</si>
  <si>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</si>
  <si>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</si>
  <si>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</si>
  <si>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</si>
  <si>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</si>
  <si>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</si>
  <si>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</si>
  <si>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</si>
  <si>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</si>
  <si>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</si>
  <si>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</si>
  <si>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</si>
  <si>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</si>
  <si>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</si>
  <si>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</si>
  <si>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</si>
  <si>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</si>
  <si>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</si>
  <si>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</si>
  <si>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</si>
  <si>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</si>
  <si>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</si>
  <si>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</si>
  <si>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</si>
  <si>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</si>
  <si>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</si>
  <si>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</si>
  <si>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</si>
  <si>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</si>
  <si>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</si>
  <si>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</si>
  <si>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</si>
  <si>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</si>
  <si>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</si>
  <si>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</si>
  <si>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</si>
  <si>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</si>
  <si>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</si>
  <si>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</si>
  <si>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</si>
  <si>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</si>
  <si>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</si>
  <si>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</si>
  <si>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</si>
  <si>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</si>
  <si>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</si>
  <si>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</si>
  <si>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</si>
  <si>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</si>
  <si>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</si>
  <si>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</si>
  <si>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</si>
  <si>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</si>
  <si>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</si>
  <si>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</si>
  <si>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</si>
  <si>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</si>
  <si>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</si>
  <si>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</si>
  <si>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</si>
  <si>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</si>
  <si>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</si>
  <si>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</si>
  <si>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</si>
  <si>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</si>
  <si>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</si>
  <si>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</si>
  <si>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</si>
  <si>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</si>
  <si>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</si>
  <si>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</si>
  <si>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</si>
  <si>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</si>
  <si>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</si>
  <si>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</si>
  <si>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</si>
  <si>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</si>
  <si>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</si>
  <si>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</si>
  <si>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</si>
  <si>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</si>
  <si>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</si>
  <si>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</si>
  <si>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</si>
  <si>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</si>
  <si>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</si>
  <si>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</si>
  <si>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</si>
  <si>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</si>
  <si>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</si>
  <si>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</si>
  <si>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</si>
  <si>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</si>
  <si>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</si>
  <si>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</si>
  <si>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</si>
  <si>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</si>
  <si>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</si>
  <si>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</si>
  <si>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</si>
  <si>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</si>
  <si>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</si>
  <si>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</si>
  <si>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</si>
  <si>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</si>
  <si>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</si>
  <si>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</si>
  <si>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</si>
  <si>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</si>
  <si>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</si>
  <si>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</si>
  <si>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</si>
  <si>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</si>
  <si>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</si>
  <si>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</si>
  <si>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</si>
  <si>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</si>
  <si>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</si>
  <si>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</si>
  <si>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</si>
  <si>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</si>
  <si>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</si>
  <si>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</si>
  <si>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</si>
  <si>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</si>
  <si>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</si>
  <si>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</si>
  <si>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</si>
  <si>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</si>
  <si>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</si>
  <si>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</si>
  <si>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</si>
  <si>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</si>
  <si>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</si>
  <si>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</si>
  <si>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</si>
  <si>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</si>
  <si>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</si>
  <si>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</si>
  <si>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</si>
  <si>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</si>
  <si>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</si>
  <si>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</si>
  <si>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</si>
  <si>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</si>
  <si>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</si>
  <si>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</si>
  <si>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</si>
  <si>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</si>
  <si>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</si>
  <si>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</si>
  <si>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</si>
  <si>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</si>
  <si>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</si>
  <si>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</si>
  <si>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</si>
  <si>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</si>
  <si>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</si>
  <si>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</si>
  <si>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</si>
  <si>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</si>
  <si>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</si>
  <si>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</si>
  <si>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</si>
  <si>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</si>
  <si>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</si>
  <si>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</si>
  <si>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</si>
  <si>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</si>
  <si>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</si>
  <si>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</si>
  <si>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</si>
  <si>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</si>
  <si>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</si>
  <si>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</si>
  <si>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</si>
  <si>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</si>
  <si>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</si>
  <si>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</si>
  <si>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</si>
  <si>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</si>
  <si>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</si>
  <si>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</si>
  <si>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</si>
  <si>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</si>
  <si>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</si>
  <si>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</si>
  <si>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</si>
  <si>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</si>
  <si>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</si>
  <si>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</si>
  <si>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</si>
  <si>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</si>
  <si>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</si>
  <si>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</si>
  <si>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</si>
  <si>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</si>
  <si>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</si>
  <si>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</si>
  <si>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</si>
  <si>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</si>
  <si>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</si>
  <si>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</si>
  <si>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</si>
  <si>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</si>
  <si>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</si>
  <si>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</si>
  <si>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</si>
  <si>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</si>
  <si>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</si>
  <si>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</si>
  <si>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</si>
  <si>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</si>
  <si>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</si>
  <si>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</si>
  <si>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</si>
  <si>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</si>
  <si>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</si>
  <si>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</si>
  <si>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</si>
  <si>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</si>
  <si>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</si>
  <si>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</si>
  <si>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</si>
  <si>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</si>
  <si>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</si>
  <si>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</si>
  <si>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</si>
  <si>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</si>
  <si>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</si>
  <si>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</si>
  <si>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</si>
  <si>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</si>
  <si>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</si>
  <si>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</si>
  <si>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</si>
  <si>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</si>
  <si>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</si>
  <si>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</si>
  <si>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</si>
  <si>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</si>
  <si>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</si>
  <si>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</si>
  <si>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</si>
  <si>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</si>
  <si>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</si>
  <si>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</si>
  <si>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</si>
  <si>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</si>
  <si>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</si>
  <si>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</si>
  <si>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</si>
  <si>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</si>
  <si>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</si>
  <si>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</si>
  <si>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</si>
  <si>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</si>
  <si>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</si>
  <si>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</si>
  <si>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</si>
  <si>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</si>
  <si>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</si>
  <si>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</si>
  <si>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</si>
  <si>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</si>
  <si>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</si>
  <si>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</si>
  <si>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</si>
  <si>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</si>
  <si>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</si>
  <si>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</si>
  <si>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</si>
  <si>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</si>
  <si>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</si>
  <si>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</si>
  <si>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</si>
  <si>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</si>
  <si>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</si>
  <si>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</si>
  <si>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</si>
  <si>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</si>
  <si>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</si>
  <si>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</si>
  <si>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</si>
  <si>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</si>
  <si>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</si>
  <si>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</si>
  <si>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</si>
  <si>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</si>
  <si>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</si>
  <si>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</si>
  <si>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</si>
  <si>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</si>
  <si>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</si>
  <si>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</si>
  <si>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</si>
  <si>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</si>
  <si>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</si>
  <si>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</si>
  <si>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</si>
  <si>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</si>
  <si>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</si>
  <si>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</si>
  <si>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</si>
  <si>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</si>
  <si>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</si>
  <si>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</si>
  <si>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</si>
  <si>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</si>
  <si>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</si>
  <si>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</si>
  <si>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</si>
  <si>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</si>
  <si>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</si>
  <si>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</si>
  <si>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</si>
  <si>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</si>
  <si>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</si>
  <si>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</si>
  <si>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</si>
  <si>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</si>
  <si>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</si>
  <si>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</si>
  <si>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</si>
  <si>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</si>
  <si>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</si>
  <si>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</si>
  <si>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</si>
  <si>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</si>
  <si>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</si>
  <si>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</si>
  <si>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</si>
  <si>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</si>
  <si>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</si>
  <si>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</si>
  <si>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</si>
  <si>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</si>
  <si>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</si>
  <si>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</si>
  <si>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</si>
  <si>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</si>
  <si>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</si>
  <si>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</si>
  <si>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</si>
  <si>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</si>
  <si>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</si>
  <si>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</si>
  <si>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</si>
  <si>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</si>
  <si>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</si>
  <si>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</si>
  <si>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</si>
  <si>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</si>
  <si>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</si>
  <si>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</si>
  <si>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</si>
  <si>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</si>
  <si>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</si>
  <si>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</si>
  <si>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</si>
  <si>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</si>
  <si>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</si>
  <si>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</si>
  <si>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</si>
  <si>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</si>
  <si>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</si>
  <si>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</si>
  <si>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</si>
  <si>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</si>
  <si>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</si>
  <si>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</si>
  <si>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</si>
  <si>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</si>
  <si>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</si>
  <si>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</si>
  <si>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</si>
  <si>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</si>
  <si>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</si>
  <si>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</si>
  <si>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</si>
  <si>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</si>
  <si>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</si>
  <si>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</si>
  <si>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</si>
  <si>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</si>
  <si>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</si>
  <si>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</si>
  <si>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</si>
  <si>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</si>
  <si>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</si>
  <si>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</si>
  <si>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</si>
  <si>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</si>
  <si>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</si>
  <si>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</si>
  <si>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</si>
  <si>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</si>
  <si>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</si>
  <si>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</si>
  <si>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</si>
  <si>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</si>
  <si>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</si>
  <si>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</si>
  <si>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</si>
  <si>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</si>
  <si>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</si>
  <si>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</si>
  <si>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</si>
  <si>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</si>
  <si>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</si>
  <si>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</si>
  <si>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</si>
  <si>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</si>
  <si>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</si>
  <si>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</si>
  <si>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</si>
  <si>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</si>
  <si>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</si>
  <si>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</si>
  <si>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</si>
  <si>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</si>
  <si>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</si>
  <si>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</si>
  <si>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</si>
  <si>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</si>
  <si>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</si>
  <si>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</si>
  <si>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</si>
  <si>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</si>
  <si>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</si>
  <si>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</si>
  <si>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</si>
  <si>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</si>
  <si>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</si>
  <si>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</si>
  <si>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</si>
  <si>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</si>
  <si>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</si>
  <si>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</si>
  <si>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</si>
  <si>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</si>
  <si>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</si>
  <si>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</si>
  <si>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</si>
  <si>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</si>
  <si>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</si>
  <si>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</si>
  <si>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</si>
  <si>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</si>
  <si>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</si>
  <si>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</si>
  <si>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</si>
  <si>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</si>
  <si>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</si>
  <si>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</si>
  <si>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</si>
  <si>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</si>
  <si>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</si>
  <si>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</si>
  <si>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</si>
  <si>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</si>
  <si>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</si>
  <si>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</si>
  <si>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</si>
  <si>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</si>
  <si>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</si>
  <si>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</si>
  <si>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</si>
  <si>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</si>
  <si>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</si>
  <si>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</si>
  <si>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</si>
  <si>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</si>
  <si>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</si>
  <si>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</si>
  <si>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</si>
  <si>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</si>
  <si>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</si>
  <si>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</si>
  <si>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</si>
  <si>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</si>
  <si>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</si>
  <si>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</si>
  <si>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</si>
  <si>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</si>
  <si>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</si>
  <si>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</si>
  <si>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</si>
  <si>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</si>
  <si>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</si>
  <si>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</si>
  <si>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</si>
  <si>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</si>
  <si>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</si>
  <si>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</si>
  <si>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</si>
  <si>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</si>
  <si>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</si>
  <si>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</si>
  <si>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</si>
  <si>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</si>
  <si>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</si>
  <si>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</si>
  <si>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</si>
  <si>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</si>
  <si>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</si>
  <si>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</si>
  <si>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</si>
  <si>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</si>
  <si>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</si>
  <si>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</si>
  <si>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</si>
  <si>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</si>
  <si>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</si>
  <si>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</si>
  <si>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</si>
  <si>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</si>
  <si>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</si>
  <si>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</si>
  <si>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</si>
  <si>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</si>
  <si>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</si>
  <si>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</si>
  <si>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</si>
  <si>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</si>
  <si>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</si>
  <si>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</si>
  <si>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</si>
  <si>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</si>
  <si>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</si>
  <si>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</si>
  <si>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</si>
  <si>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</si>
  <si>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</si>
  <si>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</si>
  <si>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</si>
  <si>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</si>
  <si>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</si>
  <si>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</si>
  <si>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</si>
  <si>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</si>
  <si>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</si>
  <si>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</si>
  <si>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</si>
  <si>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</si>
  <si>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</si>
  <si>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</si>
  <si>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</si>
  <si>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</si>
  <si>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</si>
  <si>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</si>
  <si>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</si>
  <si>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</si>
  <si>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</si>
  <si>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</si>
  <si>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</si>
  <si>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</si>
  <si>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</si>
  <si>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</si>
  <si>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</si>
  <si>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</si>
  <si>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</si>
  <si>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</si>
  <si>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</si>
  <si>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</si>
  <si>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</si>
  <si>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</si>
  <si>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</si>
  <si>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</si>
  <si>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</si>
  <si>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</si>
  <si>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</si>
  <si>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</si>
  <si>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</si>
  <si>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</si>
  <si>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</si>
  <si>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</si>
  <si>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</si>
  <si>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</si>
  <si>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</si>
  <si>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</si>
  <si>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</si>
  <si>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</si>
  <si>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</si>
  <si>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</si>
  <si>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</si>
  <si>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</si>
  <si>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</si>
  <si>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</si>
  <si>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</si>
  <si>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</si>
  <si>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</si>
  <si>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</si>
  <si>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</si>
  <si>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</si>
  <si>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</si>
  <si>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</si>
  <si>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</si>
  <si>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</si>
  <si>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</si>
  <si>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</si>
  <si>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</si>
  <si>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</si>
  <si>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</si>
  <si>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</si>
  <si>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</si>
  <si>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</si>
  <si>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</si>
  <si>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</si>
  <si>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</si>
  <si>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</si>
  <si>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</si>
  <si>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</si>
  <si>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</si>
  <si>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</si>
  <si>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</si>
  <si>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</si>
  <si>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</si>
  <si>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</si>
  <si>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</si>
  <si>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</si>
  <si>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</si>
  <si>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</si>
  <si>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</si>
  <si>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</si>
  <si>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</si>
  <si>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</si>
  <si>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</si>
  <si>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</si>
  <si>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</si>
  <si>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</si>
  <si>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</si>
  <si>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</si>
  <si>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</si>
  <si>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</si>
  <si>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</si>
  <si>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</si>
  <si>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</si>
  <si>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</si>
  <si>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</si>
  <si>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</si>
  <si>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</si>
  <si>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</si>
  <si>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</si>
  <si>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</si>
  <si>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</si>
  <si>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</si>
  <si>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</si>
  <si>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</si>
  <si>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</si>
  <si>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</si>
  <si>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</si>
  <si>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</si>
  <si>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</si>
  <si>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</si>
  <si>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</si>
  <si>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</si>
  <si>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</si>
  <si>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</si>
  <si>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</si>
  <si>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</si>
  <si>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</si>
  <si>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</si>
  <si>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</si>
  <si>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</si>
  <si>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</si>
  <si>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</si>
  <si>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</si>
  <si>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</si>
  <si>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</si>
  <si>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</si>
  <si>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</si>
  <si>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</si>
  <si>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</si>
  <si>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</si>
  <si>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</si>
  <si>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</si>
  <si>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</si>
  <si>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</si>
  <si>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</si>
  <si>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</si>
  <si>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</si>
  <si>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</si>
  <si>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</si>
  <si>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</si>
  <si>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</si>
  <si>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</si>
  <si>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</si>
  <si>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</si>
  <si>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</si>
  <si>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</si>
  <si>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</si>
  <si>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</si>
  <si>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</si>
  <si>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</si>
  <si>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</si>
  <si>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</si>
  <si>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</si>
  <si>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</si>
  <si>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</si>
  <si>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</si>
  <si>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</si>
  <si>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</si>
  <si>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</si>
  <si>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</si>
  <si>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</si>
  <si>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</si>
  <si>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</si>
  <si>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</si>
  <si>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</si>
  <si>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</si>
  <si>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</si>
  <si>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</si>
  <si>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</si>
  <si>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</si>
  <si>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</si>
  <si>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</si>
  <si>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</si>
  <si>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</si>
  <si>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</si>
  <si>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</si>
  <si>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</si>
  <si>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</si>
  <si>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</si>
  <si>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</si>
  <si>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</si>
  <si>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</si>
  <si>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</si>
  <si>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</si>
  <si>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</si>
  <si>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</si>
  <si>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</si>
  <si>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</si>
  <si>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</si>
  <si>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</si>
  <si>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</si>
  <si>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</si>
  <si>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</si>
  <si>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</si>
  <si>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</si>
  <si>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</si>
  <si>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</si>
  <si>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</si>
  <si>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</si>
  <si>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</si>
  <si>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</si>
  <si>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</si>
  <si>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</si>
  <si>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</si>
  <si>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</si>
  <si>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</si>
  <si>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</si>
  <si>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</si>
  <si>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</si>
  <si>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</si>
  <si>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</si>
  <si>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</si>
  <si>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</si>
  <si>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</si>
  <si>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</si>
  <si>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</si>
  <si>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</si>
  <si>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</si>
  <si>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</si>
  <si>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</si>
  <si>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</si>
  <si>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</si>
  <si>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</si>
  <si>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</si>
  <si>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</si>
  <si>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</si>
  <si>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</si>
  <si>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</si>
  <si>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</si>
  <si>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</si>
  <si>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</si>
  <si>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</si>
  <si>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</si>
  <si>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</si>
  <si>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</si>
  <si>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</si>
  <si>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</si>
  <si>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</si>
  <si>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</si>
  <si>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</si>
  <si>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</si>
  <si>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</si>
  <si>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</si>
  <si>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</si>
  <si>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</si>
  <si>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</si>
  <si>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</si>
  <si>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</si>
  <si>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</si>
  <si>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</si>
  <si>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</si>
  <si>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</si>
  <si>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</si>
  <si>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</si>
  <si>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</si>
  <si>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</si>
  <si>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</si>
  <si>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</si>
  <si>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</si>
  <si>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</si>
  <si>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</si>
  <si>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</si>
  <si>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</si>
  <si>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</si>
  <si>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</si>
  <si>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</si>
  <si>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</si>
  <si>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</si>
  <si>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</si>
  <si>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</si>
  <si>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</si>
  <si>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</si>
  <si>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</si>
  <si>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</si>
  <si>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</si>
  <si>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</si>
  <si>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</si>
  <si>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</si>
  <si>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</si>
  <si>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</si>
  <si>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</si>
  <si>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</si>
  <si>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</si>
  <si>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</si>
  <si>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</si>
  <si>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</si>
  <si>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</si>
  <si>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</si>
  <si>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</si>
  <si>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</si>
  <si>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</si>
  <si>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</si>
  <si>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</si>
  <si>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</si>
  <si>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</si>
  <si>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</si>
  <si>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</si>
  <si>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</si>
  <si>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</si>
  <si>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</si>
  <si>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</si>
  <si>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</si>
  <si>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</si>
  <si>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</si>
  <si>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</si>
  <si>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</si>
  <si>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</si>
  <si>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</si>
  <si>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</si>
  <si>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</si>
  <si>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</si>
  <si>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</si>
  <si>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</si>
  <si>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</si>
  <si>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</si>
  <si>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</si>
  <si>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</si>
  <si>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</si>
  <si>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</si>
  <si>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</si>
  <si>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</si>
  <si>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</si>
  <si>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</si>
  <si>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</si>
  <si>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</si>
  <si>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</si>
  <si>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</si>
  <si>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</si>
  <si>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</si>
  <si>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</si>
  <si>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</si>
  <si>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</si>
  <si>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</si>
  <si>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</si>
  <si>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</si>
  <si>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</si>
  <si>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</si>
  <si>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</si>
  <si>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</si>
  <si>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</si>
  <si>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</si>
  <si>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</si>
  <si>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</si>
  <si>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</si>
  <si>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</si>
  <si>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</si>
  <si>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</si>
  <si>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</si>
  <si>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</si>
  <si>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</si>
  <si>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</si>
  <si>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</si>
  <si>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</si>
  <si>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</si>
  <si>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</si>
  <si>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</si>
  <si>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</si>
  <si>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</si>
  <si>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</si>
  <si>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</si>
  <si>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</si>
  <si>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</si>
  <si>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</si>
  <si>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</si>
  <si>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</si>
  <si>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</si>
  <si>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</si>
  <si>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</si>
  <si>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</si>
  <si>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</si>
  <si>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</si>
  <si>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</si>
  <si>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</si>
  <si>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</si>
  <si>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</si>
  <si>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</si>
  <si>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</si>
  <si>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</si>
  <si>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</si>
  <si>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</si>
  <si>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</si>
  <si>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</si>
  <si>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</si>
  <si>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</si>
  <si>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</si>
  <si>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</si>
  <si>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</si>
  <si>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</si>
  <si>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</si>
  <si>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</si>
  <si>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</si>
  <si>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</si>
  <si>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</si>
  <si>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</si>
  <si>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</si>
  <si>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</si>
  <si>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</si>
  <si>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</si>
  <si>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</si>
  <si>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</si>
  <si>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</si>
  <si>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</si>
  <si>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</si>
  <si>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</si>
  <si>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</si>
  <si>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</si>
  <si>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</si>
  <si>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</si>
  <si>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</si>
  <si>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</si>
  <si>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</si>
  <si>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</si>
  <si>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</si>
  <si>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</si>
  <si>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</si>
  <si>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</si>
  <si>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</si>
  <si>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</si>
  <si>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</si>
  <si>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</si>
  <si>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</si>
  <si>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</si>
  <si>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</si>
  <si>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</si>
  <si>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</si>
  <si>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</si>
  <si>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</si>
  <si>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</si>
  <si>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</si>
  <si>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</si>
  <si>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</si>
  <si>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</si>
  <si>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</si>
  <si>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</si>
  <si>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</si>
  <si>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</si>
  <si>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</si>
  <si>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</si>
  <si>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</si>
  <si>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</si>
  <si>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</si>
  <si>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</si>
  <si>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</si>
  <si>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</si>
  <si>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</si>
  <si>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</si>
  <si>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</si>
  <si>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</si>
  <si>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</si>
  <si>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</si>
  <si>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</si>
  <si>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</si>
  <si>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</si>
  <si>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</si>
  <si>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</si>
  <si>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</si>
  <si>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</si>
  <si>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</si>
  <si>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</si>
  <si>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</si>
  <si>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</si>
  <si>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</si>
  <si>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</si>
  <si>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</si>
  <si>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</si>
  <si>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</si>
  <si>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</si>
  <si>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</si>
  <si>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</si>
  <si>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</si>
  <si>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</si>
  <si>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</si>
  <si>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</si>
  <si>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</si>
  <si>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</si>
  <si>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</si>
  <si>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</si>
  <si>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</si>
  <si>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</si>
  <si>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</si>
  <si>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</si>
  <si>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</si>
  <si>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</si>
  <si>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</si>
  <si>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</si>
  <si>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</si>
  <si>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</si>
  <si>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</si>
  <si>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</si>
  <si>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</si>
  <si>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</si>
  <si>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</si>
  <si>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</si>
  <si>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</si>
  <si>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</si>
  <si>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</si>
  <si>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</si>
  <si>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</si>
  <si>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</si>
  <si>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</si>
  <si>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</si>
  <si>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</si>
  <si>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</si>
  <si>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</si>
  <si>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</si>
  <si>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</si>
  <si>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</si>
  <si>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</si>
  <si>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</si>
  <si>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</si>
  <si>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</si>
  <si>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</si>
  <si>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</si>
  <si>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</si>
  <si>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</si>
  <si>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</si>
  <si>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</si>
  <si>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</si>
  <si>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</si>
  <si>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</si>
  <si>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</si>
  <si>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</si>
  <si>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</si>
  <si>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</si>
  <si>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</si>
  <si>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</si>
  <si>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</si>
  <si>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</si>
  <si>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</si>
  <si>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</si>
  <si>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</si>
  <si>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</si>
  <si>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</si>
  <si>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</si>
  <si>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</si>
  <si>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</si>
  <si>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</si>
  <si>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</si>
  <si>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</si>
  <si>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</si>
  <si>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</si>
  <si>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</si>
  <si>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</si>
  <si>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</si>
  <si>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</si>
  <si>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</si>
  <si>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</si>
  <si>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</si>
  <si>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</si>
  <si>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</si>
  <si>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</si>
  <si>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</si>
  <si>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</si>
  <si>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</si>
  <si>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</si>
  <si>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</si>
  <si>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</si>
  <si>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</si>
  <si>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</si>
  <si>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</si>
  <si>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</si>
  <si>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</si>
  <si>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</si>
  <si>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</si>
  <si>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</si>
  <si>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</si>
  <si>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</si>
  <si>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</si>
  <si>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</si>
  <si>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</si>
  <si>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</si>
  <si>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</si>
  <si>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</si>
  <si>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</si>
  <si>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</si>
  <si>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</si>
  <si>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</si>
  <si>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</si>
  <si>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</si>
  <si>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</si>
  <si>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</si>
  <si>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</si>
  <si>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</si>
  <si>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</si>
  <si>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</si>
  <si>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</si>
  <si>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</si>
  <si>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</si>
  <si>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</si>
  <si>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</si>
  <si>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</si>
  <si>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</si>
  <si>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</si>
  <si>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</si>
  <si>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</si>
  <si>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</si>
  <si>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</si>
  <si>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</si>
  <si>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</si>
  <si>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</si>
  <si>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</si>
  <si>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</si>
  <si>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</si>
  <si>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</si>
  <si>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</si>
  <si>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</si>
  <si>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</si>
  <si>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</si>
  <si>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</si>
  <si>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</si>
  <si>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</si>
  <si>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</si>
  <si>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</si>
  <si>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</si>
  <si>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</si>
  <si>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</si>
  <si>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</si>
  <si>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</si>
  <si>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</si>
  <si>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</si>
  <si>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</si>
  <si>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</si>
  <si>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</si>
  <si>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</si>
  <si>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</si>
  <si>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</si>
  <si>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</si>
  <si>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</si>
  <si>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</si>
  <si>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</si>
  <si>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</si>
  <si>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</si>
  <si>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</si>
  <si>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</si>
  <si>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</si>
  <si>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</si>
  <si>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</si>
  <si>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</si>
  <si>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</si>
  <si>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</si>
  <si>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</si>
  <si>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</si>
  <si>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</si>
  <si>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</si>
  <si>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</si>
  <si>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</si>
  <si>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</si>
  <si>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</si>
  <si>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</si>
  <si>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</si>
  <si>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</si>
  <si>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</si>
  <si>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</si>
  <si>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</si>
  <si>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</si>
  <si>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</si>
  <si>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</si>
  <si>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</si>
  <si>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</si>
  <si>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</si>
  <si>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</si>
  <si>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</si>
  <si>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</si>
  <si>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</si>
  <si>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</si>
  <si>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</si>
  <si>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</si>
  <si>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</si>
  <si>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</si>
  <si>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</si>
  <si>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</si>
  <si>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</si>
  <si>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</si>
  <si>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</si>
  <si>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</si>
  <si>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</si>
  <si>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</si>
  <si>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</si>
  <si>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</si>
  <si>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</si>
  <si>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</si>
  <si>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</si>
  <si>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</si>
  <si>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</si>
  <si>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</si>
  <si>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</si>
  <si>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</si>
  <si>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</si>
  <si>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</si>
  <si>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</si>
  <si>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</si>
  <si>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</si>
  <si>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</si>
  <si>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</si>
  <si>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</si>
  <si>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</si>
  <si>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</si>
  <si>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</si>
  <si>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</si>
  <si>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</si>
  <si>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</si>
  <si>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</si>
  <si>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</si>
  <si>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</si>
  <si>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</si>
  <si>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</si>
  <si>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</si>
  <si>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</si>
  <si>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</si>
  <si>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</si>
  <si>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</si>
  <si>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</si>
  <si>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</si>
  <si>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</si>
  <si>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</si>
  <si>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</si>
  <si>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</si>
  <si>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</si>
  <si>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</si>
  <si>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</si>
  <si>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</si>
  <si>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</si>
  <si>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</si>
  <si>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</si>
  <si>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</si>
  <si>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</si>
  <si>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</si>
  <si>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</si>
  <si>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</si>
  <si>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</si>
  <si>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</si>
  <si>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</si>
  <si>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</si>
  <si>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</si>
  <si>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</si>
  <si>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</si>
  <si>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</si>
  <si>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</si>
  <si>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</si>
  <si>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</si>
  <si>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</si>
  <si>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</si>
  <si>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</si>
  <si>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</si>
  <si>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</si>
  <si>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</si>
  <si>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</si>
  <si>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</si>
  <si>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</si>
  <si>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</si>
  <si>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</si>
  <si>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</si>
  <si>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</si>
  <si>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</si>
  <si>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</si>
  <si>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</si>
  <si>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</si>
  <si>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</si>
  <si>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</si>
  <si>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</si>
  <si>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</si>
  <si>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</si>
  <si>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</si>
  <si>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</si>
  <si>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</si>
  <si>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</si>
  <si>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</si>
  <si>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</si>
  <si>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</si>
  <si>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</si>
  <si>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</si>
  <si>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</si>
  <si>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</si>
  <si>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</si>
  <si>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</si>
  <si>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</si>
  <si>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</si>
  <si>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</si>
  <si>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</si>
  <si>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</si>
  <si>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</si>
  <si>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</si>
  <si>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</si>
  <si>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</si>
  <si>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</si>
  <si>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</si>
  <si>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</si>
  <si>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</si>
  <si>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</si>
  <si>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</si>
  <si>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</si>
  <si>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</si>
  <si>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</si>
  <si>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</si>
  <si>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</si>
  <si>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</si>
  <si>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</si>
  <si>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</si>
  <si>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</si>
  <si>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</si>
  <si>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</si>
  <si>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</si>
  <si>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</si>
  <si>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</si>
  <si>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</si>
  <si>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</si>
  <si>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</si>
  <si>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</si>
  <si>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</si>
  <si>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</si>
  <si>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</si>
  <si>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</si>
  <si>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</si>
  <si>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</si>
  <si>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</si>
  <si>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</si>
  <si>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</si>
  <si>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</si>
  <si>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</si>
  <si>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</si>
  <si>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</si>
  <si>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</si>
  <si>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</si>
  <si>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</si>
  <si>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</si>
  <si>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</si>
  <si>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</si>
  <si>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</si>
  <si>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</si>
  <si>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</si>
  <si>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</si>
  <si>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</si>
  <si>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</si>
  <si>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</si>
  <si>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</si>
  <si>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</si>
  <si>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</si>
  <si>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</si>
  <si>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</si>
  <si>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</si>
  <si>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</si>
  <si>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</si>
  <si>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</si>
  <si>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</si>
  <si>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</si>
  <si>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</si>
  <si>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</si>
  <si>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</si>
  <si>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</si>
  <si>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</si>
  <si>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</si>
  <si>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</si>
  <si>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</si>
  <si>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</si>
  <si>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</si>
  <si>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</si>
  <si>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</si>
  <si>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</si>
  <si>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</si>
  <si>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</si>
  <si>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</si>
  <si>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</si>
  <si>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</si>
  <si>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</si>
  <si>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</si>
  <si>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</si>
  <si>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</si>
  <si>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</si>
  <si>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</si>
  <si>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</si>
  <si>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</si>
  <si>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</si>
  <si>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</si>
  <si>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</si>
  <si>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</si>
  <si>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</si>
  <si>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</si>
  <si>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</si>
  <si>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</si>
  <si>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</si>
  <si>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</si>
  <si>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</si>
  <si>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</si>
  <si>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</si>
  <si>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</si>
  <si>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</si>
  <si>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</si>
  <si>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</si>
  <si>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</si>
  <si>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</si>
  <si>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</si>
  <si>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</si>
  <si>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</si>
  <si>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</si>
  <si>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</si>
  <si>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</si>
  <si>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</si>
  <si>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</si>
  <si>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</si>
  <si>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</si>
  <si>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</si>
  <si>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</si>
  <si>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</si>
  <si>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</si>
  <si>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</si>
  <si>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</si>
  <si>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</si>
  <si>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</si>
  <si>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</si>
  <si>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</si>
  <si>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</si>
  <si>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</si>
  <si>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</si>
  <si>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</si>
  <si>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</si>
  <si>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</si>
  <si>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</si>
  <si>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</si>
  <si>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</si>
  <si>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</si>
  <si>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</si>
  <si>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</si>
  <si>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</si>
  <si>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</si>
  <si>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</si>
  <si>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</si>
  <si>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</si>
  <si>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</si>
  <si>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</si>
  <si>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</si>
  <si>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</si>
  <si>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</si>
  <si>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</si>
  <si>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</si>
  <si>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</si>
  <si>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</si>
  <si>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</si>
  <si>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</si>
  <si>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</si>
  <si>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</si>
  <si>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</si>
  <si>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</si>
  <si>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</si>
  <si>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</si>
  <si>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</si>
  <si>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</si>
  <si>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</si>
  <si>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</si>
  <si>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</si>
  <si>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</si>
  <si>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</si>
  <si>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</si>
  <si>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</si>
  <si>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</si>
  <si>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</si>
  <si>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</si>
  <si>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</si>
  <si>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</si>
  <si>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</si>
  <si>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</si>
  <si>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</si>
  <si>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</si>
  <si>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</si>
  <si>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</si>
  <si>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</si>
  <si>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</si>
  <si>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</si>
  <si>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</si>
  <si>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</si>
  <si>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</si>
  <si>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</si>
  <si>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</si>
  <si>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</si>
  <si>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</si>
  <si>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</si>
  <si>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</si>
  <si>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</si>
  <si>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</si>
  <si>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</si>
  <si>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</si>
  <si>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</si>
  <si>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</si>
  <si>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</si>
  <si>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</si>
  <si>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</si>
  <si>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</si>
  <si>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</si>
  <si>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</si>
  <si>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</si>
  <si>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</si>
  <si>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</si>
  <si>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</si>
  <si>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</si>
  <si>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</si>
  <si>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</si>
  <si>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</si>
  <si>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</si>
  <si>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</si>
  <si>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</si>
  <si>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</si>
  <si>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</si>
  <si>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</si>
  <si>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</si>
  <si>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</si>
  <si>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</si>
  <si>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</si>
  <si>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</si>
  <si>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</si>
  <si>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</si>
  <si>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</si>
  <si>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</si>
  <si>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</si>
  <si>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</si>
  <si>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</si>
  <si>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</si>
  <si>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</si>
  <si>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</si>
  <si>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</si>
  <si>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</si>
  <si>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</si>
  <si>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</si>
  <si>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</si>
  <si>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</si>
  <si>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</si>
  <si>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</si>
  <si>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</si>
  <si>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</si>
  <si>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</si>
  <si>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</si>
  <si>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</si>
  <si>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</si>
  <si>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</si>
  <si>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</si>
  <si>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</si>
  <si>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</si>
  <si>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</si>
  <si>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</si>
  <si>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</si>
  <si>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</si>
  <si>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</si>
  <si>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</si>
  <si>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</si>
  <si>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</si>
  <si>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</si>
  <si>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</si>
  <si>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</si>
  <si>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</si>
  <si>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</si>
  <si>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</si>
  <si>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</si>
  <si>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</si>
  <si>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</si>
  <si>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</si>
  <si>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</si>
  <si>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</si>
  <si>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</si>
  <si>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</si>
  <si>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</si>
  <si>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</si>
  <si>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</si>
  <si>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</si>
  <si>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</si>
  <si>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</si>
  <si>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</si>
  <si>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</si>
  <si>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</si>
  <si>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</si>
  <si>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</si>
  <si>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</si>
  <si>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</si>
  <si>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</si>
  <si>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</si>
  <si>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</si>
  <si>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</si>
  <si>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</si>
  <si>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</si>
  <si>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</si>
  <si>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</si>
  <si>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</si>
  <si>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</si>
  <si>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</si>
  <si>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</si>
  <si>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</si>
  <si>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</si>
  <si>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</si>
  <si>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</si>
  <si>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</si>
  <si>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</si>
  <si>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</si>
  <si>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</si>
  <si>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</si>
  <si>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</si>
  <si>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</si>
  <si>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</si>
  <si>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</si>
  <si>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</si>
  <si>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</si>
  <si>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</si>
  <si>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</si>
  <si>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</si>
  <si>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</si>
  <si>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</si>
  <si>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</si>
  <si>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</si>
  <si>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</si>
  <si>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</si>
  <si>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</si>
  <si>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</si>
  <si>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</si>
  <si>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</si>
  <si>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</si>
  <si>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</si>
  <si>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</si>
  <si>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</si>
  <si>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</si>
  <si>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</si>
  <si>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</si>
  <si>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</si>
  <si>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</si>
  <si>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</si>
  <si>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</si>
  <si>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</si>
  <si>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</si>
  <si>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</si>
  <si>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</si>
  <si>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</si>
  <si>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</si>
  <si>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</si>
  <si>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</si>
  <si>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</si>
  <si>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</si>
  <si>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</si>
  <si>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</si>
  <si>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</si>
  <si>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</si>
  <si>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</si>
  <si>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</si>
  <si>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</si>
  <si>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</si>
  <si>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</si>
  <si>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</si>
  <si>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</si>
  <si>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</si>
  <si>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</si>
  <si>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</si>
  <si>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</si>
  <si>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</si>
  <si>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</si>
  <si>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</si>
  <si>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</si>
  <si>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</si>
  <si>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</si>
  <si>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</si>
  <si>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</si>
  <si>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</si>
  <si>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</si>
  <si>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</si>
  <si>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</si>
  <si>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</si>
  <si>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</si>
  <si>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</si>
  <si>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</si>
  <si>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</si>
  <si>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</si>
  <si>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</si>
  <si>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</si>
  <si>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</si>
  <si>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</si>
  <si>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</si>
  <si>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</si>
  <si>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</si>
  <si>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</si>
  <si>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</si>
  <si>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</si>
  <si>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</si>
  <si>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</si>
  <si>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</si>
  <si>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</si>
  <si>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</si>
  <si>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</si>
  <si>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</si>
  <si>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</si>
  <si>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</si>
  <si>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</si>
  <si>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</si>
  <si>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</si>
  <si>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</si>
  <si>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</si>
  <si>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</si>
  <si>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</si>
  <si>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</si>
  <si>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</si>
  <si>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</si>
  <si>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</si>
  <si>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</si>
  <si>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</si>
  <si>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</si>
  <si>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</si>
  <si>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</si>
  <si>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</si>
  <si>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</si>
  <si>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</si>
  <si>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</si>
  <si>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</si>
  <si>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</si>
  <si>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</si>
  <si>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</si>
  <si>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</si>
  <si>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</si>
  <si>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</si>
  <si>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</si>
  <si>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</si>
  <si>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</si>
  <si>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</si>
  <si>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</si>
  <si>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</si>
  <si>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</si>
  <si>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</si>
  <si>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</si>
  <si>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</si>
  <si>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</si>
  <si>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</si>
  <si>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</si>
  <si>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</si>
  <si>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</si>
  <si>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</si>
  <si>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</si>
  <si>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</si>
  <si>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</si>
  <si>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</si>
  <si>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</si>
  <si>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</si>
  <si>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</si>
  <si>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</si>
  <si>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</si>
  <si>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</si>
  <si>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</si>
  <si>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</si>
  <si>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</si>
  <si>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</si>
  <si>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</si>
  <si>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</si>
  <si>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</si>
  <si>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</si>
  <si>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</si>
  <si>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</si>
  <si>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</si>
  <si>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</si>
  <si>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</si>
  <si>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</si>
  <si>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</si>
  <si>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</si>
  <si>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</si>
  <si>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</si>
  <si>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</si>
  <si>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</si>
  <si>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</si>
  <si>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</si>
  <si>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</si>
  <si>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</si>
  <si>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</si>
  <si>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</si>
  <si>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</si>
  <si>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</si>
  <si>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</si>
  <si>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</si>
  <si>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</si>
  <si>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</si>
  <si>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</si>
  <si>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</si>
  <si>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</si>
  <si>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</si>
  <si>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</si>
  <si>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</si>
  <si>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</si>
  <si>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</si>
  <si>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</si>
  <si>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</si>
  <si>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</si>
  <si>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</si>
  <si>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</si>
  <si>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</si>
  <si>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</si>
  <si>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</si>
  <si>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</si>
  <si>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</si>
  <si>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</si>
  <si>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</si>
  <si>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</si>
  <si>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</si>
  <si>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</si>
  <si>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</si>
  <si>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</si>
  <si>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</si>
  <si>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</si>
  <si>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</si>
  <si>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</si>
  <si>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</si>
  <si>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</si>
  <si>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</si>
  <si>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</si>
  <si>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</si>
  <si>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</si>
  <si>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</si>
  <si>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</si>
  <si>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</si>
  <si>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</si>
  <si>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</si>
  <si>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</si>
  <si>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</si>
  <si>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</si>
  <si>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</si>
  <si>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</si>
  <si>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</si>
  <si>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</si>
  <si>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</si>
  <si>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</si>
  <si>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</si>
  <si>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</si>
  <si>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</si>
  <si>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</si>
  <si>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</si>
  <si>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</si>
  <si>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</si>
  <si>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</si>
  <si>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</si>
  <si>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</si>
  <si>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</si>
  <si>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</si>
  <si>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</si>
  <si>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</si>
  <si>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</si>
  <si>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</si>
  <si>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</si>
  <si>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</si>
  <si>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</si>
  <si>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</si>
  <si>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</si>
  <si>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</si>
  <si>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</si>
  <si>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</si>
  <si>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</si>
  <si>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</si>
  <si>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</si>
  <si>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</si>
  <si>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</si>
  <si>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</si>
  <si>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</si>
  <si>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</si>
  <si>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</si>
  <si>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</si>
  <si>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</si>
  <si>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</si>
  <si>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</si>
  <si>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</si>
  <si>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</si>
  <si>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</si>
  <si>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</si>
  <si>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</si>
  <si>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</si>
  <si>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</si>
  <si>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</si>
  <si>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</si>
  <si>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</si>
  <si>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</si>
  <si>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</si>
  <si>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</si>
  <si>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</si>
  <si>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</si>
  <si>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</si>
  <si>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</si>
  <si>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</si>
  <si>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</si>
  <si>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</si>
  <si>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</si>
  <si>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</si>
  <si>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</si>
  <si>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</si>
  <si>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</si>
  <si>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</si>
  <si>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</si>
  <si>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</si>
  <si>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</si>
  <si>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</si>
  <si>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</si>
  <si>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</si>
  <si>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</si>
  <si>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</si>
  <si>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</si>
  <si>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</si>
  <si>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</si>
  <si>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</si>
  <si>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</si>
  <si>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</si>
  <si>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</si>
  <si>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</si>
  <si>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</si>
  <si>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</si>
  <si>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</si>
  <si>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</si>
  <si>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</si>
  <si>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</si>
  <si>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</si>
  <si>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</si>
  <si>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</si>
  <si>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</si>
  <si>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</si>
  <si>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</si>
  <si>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</si>
  <si>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</si>
  <si>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</si>
  <si>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</si>
  <si>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</si>
  <si>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</si>
  <si>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</si>
  <si>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</si>
  <si>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</si>
  <si>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</si>
  <si>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</si>
  <si>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</si>
  <si>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</si>
  <si>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</si>
  <si>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</si>
  <si>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</si>
  <si>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</si>
  <si>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</si>
  <si>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</si>
  <si>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</si>
  <si>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</si>
  <si>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</si>
  <si>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</si>
  <si>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</si>
  <si>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</si>
  <si>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</si>
  <si>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</si>
  <si>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</si>
  <si>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</si>
  <si>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</si>
  <si>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</si>
  <si>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</si>
  <si>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</si>
  <si>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</si>
  <si>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</si>
  <si>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</si>
  <si>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</si>
  <si>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</si>
  <si>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</si>
  <si>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</si>
  <si>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</si>
  <si>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</si>
  <si>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</si>
  <si>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</si>
  <si>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</si>
  <si>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</si>
  <si>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</si>
  <si>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</si>
  <si>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</si>
  <si>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</si>
  <si>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</si>
  <si>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</si>
  <si>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</si>
  <si>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</si>
  <si>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</si>
  <si>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</si>
  <si>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</si>
  <si>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</si>
  <si>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</si>
  <si>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</si>
  <si>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</si>
  <si>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</si>
  <si>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</si>
  <si>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</si>
  <si>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</si>
  <si>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</si>
  <si>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</si>
  <si>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</si>
  <si>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</si>
  <si>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</si>
  <si>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</si>
  <si>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</si>
  <si>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</si>
  <si>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</si>
  <si>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</si>
  <si>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</si>
  <si>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</si>
  <si>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</si>
  <si>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</si>
  <si>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</si>
  <si>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</si>
  <si>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</si>
  <si>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</si>
  <si>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</si>
  <si>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</si>
  <si>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</si>
  <si>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</si>
  <si>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</si>
  <si>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</si>
  <si>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</si>
  <si>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</si>
  <si>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</si>
  <si>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</si>
  <si>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</si>
  <si>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</si>
  <si>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</si>
  <si>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</si>
  <si>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</si>
  <si>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</si>
  <si>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</si>
  <si>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</si>
  <si>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</si>
  <si>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</si>
  <si>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</si>
  <si>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</si>
  <si>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</si>
  <si>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</si>
  <si>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</si>
  <si>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</si>
  <si>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</si>
  <si>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</si>
  <si>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</si>
  <si>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</si>
  <si>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</si>
  <si>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</si>
  <si>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</si>
  <si>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</si>
  <si>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</si>
  <si>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</si>
  <si>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</si>
  <si>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</si>
  <si>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</si>
  <si>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</si>
  <si>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</si>
  <si>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</si>
  <si>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</si>
  <si>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</si>
  <si>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</si>
  <si>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</si>
  <si>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</si>
  <si>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</si>
  <si>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</si>
  <si>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</si>
  <si>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</si>
  <si>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</si>
  <si>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</si>
  <si>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</si>
  <si>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</si>
  <si>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</si>
  <si>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</si>
  <si>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</si>
  <si>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</si>
  <si>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</si>
  <si>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</si>
  <si>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</si>
  <si>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</si>
  <si>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</si>
  <si>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</si>
  <si>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</si>
  <si>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</si>
  <si>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</si>
  <si>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</si>
  <si>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</si>
  <si>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</si>
  <si>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</si>
  <si>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</si>
  <si>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</si>
  <si>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</si>
  <si>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</si>
  <si>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</si>
  <si>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</si>
  <si>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</si>
  <si>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</si>
  <si>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</si>
  <si>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</si>
  <si>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</si>
  <si>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</si>
  <si>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</si>
  <si>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</si>
  <si>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</si>
  <si>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</si>
  <si>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</si>
  <si>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</si>
  <si>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</si>
  <si>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</si>
  <si>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</si>
  <si>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</si>
  <si>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</si>
  <si>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</si>
  <si>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</si>
  <si>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</si>
  <si>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</si>
  <si>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</si>
  <si>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</si>
  <si>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</si>
  <si>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</si>
  <si>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</si>
  <si>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</si>
  <si>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</si>
  <si>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</si>
  <si>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</si>
  <si>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</si>
  <si>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</si>
  <si>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</si>
  <si>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</si>
  <si>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</si>
  <si>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</si>
  <si>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</si>
  <si>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</si>
  <si>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</si>
  <si>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</si>
  <si>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</si>
  <si>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</si>
  <si>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</si>
  <si>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</si>
  <si>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</si>
  <si>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</si>
  <si>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</si>
  <si>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</si>
  <si>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</si>
  <si>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</si>
  <si>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</si>
  <si>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</si>
  <si>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</si>
  <si>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</si>
  <si>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</si>
  <si>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</si>
  <si>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</si>
  <si>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</si>
  <si>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</si>
  <si>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</si>
  <si>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</si>
  <si>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</si>
  <si>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</si>
  <si>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</si>
  <si>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</si>
  <si>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</si>
  <si>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</si>
  <si>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</si>
  <si>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</si>
  <si>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</si>
  <si>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</si>
  <si>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</si>
  <si>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</si>
  <si>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</si>
  <si>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</si>
  <si>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</si>
  <si>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</si>
  <si>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</si>
  <si>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</si>
  <si>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</si>
  <si>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</si>
  <si>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</si>
  <si>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</si>
  <si>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</si>
  <si>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</si>
  <si>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</si>
  <si>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</si>
  <si>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</si>
  <si>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</si>
  <si>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</si>
  <si>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</si>
  <si>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</si>
  <si>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</si>
  <si>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</si>
  <si>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</si>
  <si>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</si>
  <si>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</si>
  <si>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</si>
  <si>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</si>
  <si>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</si>
  <si>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</si>
  <si>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</si>
  <si>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</si>
  <si>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</si>
  <si>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</si>
  <si>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</si>
  <si>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</si>
  <si>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</si>
  <si>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</si>
  <si>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</si>
  <si>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</si>
  <si>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</si>
  <si>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</si>
  <si>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</si>
  <si>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</si>
  <si>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</si>
  <si>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</si>
  <si>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</si>
  <si>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</si>
  <si>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</si>
  <si>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</si>
  <si>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</si>
  <si>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</si>
  <si>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</si>
  <si>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</si>
  <si>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</si>
  <si>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</si>
  <si>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</si>
  <si>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</si>
  <si>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</si>
  <si>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</si>
  <si>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</si>
  <si>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</si>
  <si>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</si>
  <si>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</si>
  <si>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</si>
  <si>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</si>
  <si>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</si>
  <si>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</si>
  <si>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</si>
  <si>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</si>
  <si>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</si>
  <si>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</si>
  <si>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</si>
  <si>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</si>
  <si>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</si>
  <si>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</si>
  <si>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</si>
  <si>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</si>
  <si>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</si>
  <si>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</si>
  <si>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</si>
  <si>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</si>
  <si>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</si>
  <si>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</si>
  <si>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</si>
  <si>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</si>
  <si>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</si>
  <si>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</si>
  <si>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</si>
  <si>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</si>
  <si>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</si>
  <si>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</si>
  <si>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</si>
  <si>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</si>
  <si>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</si>
  <si>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</si>
  <si>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</si>
  <si>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</si>
  <si>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</si>
  <si>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</si>
  <si>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</si>
  <si>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</si>
  <si>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</si>
  <si>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</si>
  <si>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</si>
  <si>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</si>
  <si>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</si>
  <si>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</si>
  <si>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</si>
  <si>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</si>
  <si>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</si>
  <si>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</si>
  <si>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</si>
  <si>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</si>
  <si>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</si>
  <si>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</si>
  <si>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</si>
  <si>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</si>
  <si>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</si>
  <si>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</si>
  <si>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</si>
  <si>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</si>
  <si>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</si>
  <si>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</si>
  <si>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</si>
  <si>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</si>
  <si>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</si>
  <si>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</si>
  <si>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</si>
  <si>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</si>
  <si>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</si>
  <si>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</si>
  <si>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</si>
  <si>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</si>
  <si>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</si>
  <si>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</si>
  <si>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</si>
  <si>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</si>
  <si>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</si>
  <si>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</si>
  <si>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</si>
  <si>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</si>
  <si>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</si>
  <si>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</si>
  <si>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</si>
  <si>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</si>
  <si>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</si>
  <si>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</si>
  <si>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</si>
  <si>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</si>
  <si>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</si>
  <si>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</si>
  <si>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</si>
  <si>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</si>
  <si>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</si>
  <si>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</si>
  <si>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</si>
  <si>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</si>
  <si>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</si>
  <si>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</si>
  <si>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</si>
  <si>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</si>
  <si>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</si>
  <si>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</si>
  <si>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</si>
  <si>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</si>
  <si>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</si>
  <si>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</si>
  <si>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</si>
  <si>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</si>
  <si>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</si>
  <si>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</si>
  <si>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</si>
  <si>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</si>
  <si>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</si>
  <si>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</si>
  <si>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</si>
  <si>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</si>
  <si>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</si>
  <si>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</si>
  <si>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</si>
  <si>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</si>
  <si>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</si>
  <si>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</si>
  <si>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</si>
  <si>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</si>
  <si>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</si>
  <si>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</si>
  <si>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</si>
  <si>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</si>
  <si>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</si>
  <si>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</si>
  <si>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</si>
  <si>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</si>
  <si>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</si>
  <si>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</si>
  <si>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</si>
  <si>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</si>
  <si>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</si>
  <si>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</si>
  <si>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</si>
  <si>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</si>
  <si>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</si>
  <si>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</si>
  <si>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</si>
  <si>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</si>
  <si>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</si>
  <si>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</si>
  <si>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</si>
  <si>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</si>
  <si>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</si>
  <si>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</si>
  <si>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</si>
  <si>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</si>
  <si>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</si>
  <si>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</si>
  <si>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</si>
  <si>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</si>
  <si>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</si>
  <si>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</si>
  <si>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</si>
  <si>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</si>
  <si>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</si>
  <si>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</si>
  <si>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</si>
  <si>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</si>
  <si>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</si>
  <si>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</si>
  <si>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</si>
  <si>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</si>
  <si>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</si>
  <si>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</si>
  <si>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</si>
  <si>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</si>
  <si>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</si>
  <si>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</si>
  <si>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</si>
  <si>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</si>
  <si>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</si>
  <si>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</si>
  <si>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</si>
  <si>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</si>
  <si>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</si>
  <si>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</si>
  <si>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</si>
  <si>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</si>
  <si>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</si>
  <si>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</si>
  <si>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</si>
  <si>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</si>
  <si>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</si>
  <si>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</si>
  <si>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</si>
  <si>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</si>
  <si>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</si>
  <si>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</si>
  <si>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</si>
  <si>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</si>
  <si>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</si>
  <si>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</si>
  <si>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</si>
  <si>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</si>
  <si>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</si>
  <si>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</si>
  <si>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</si>
  <si>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</si>
  <si>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</si>
  <si>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</si>
  <si>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</si>
  <si>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</si>
  <si>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</si>
  <si>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</si>
  <si>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</si>
  <si>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</si>
  <si>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</si>
  <si>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</si>
  <si>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</si>
  <si>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</si>
  <si>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</si>
  <si>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</si>
  <si>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</si>
  <si>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</si>
  <si>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</si>
  <si>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</si>
  <si>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</si>
  <si>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</si>
  <si>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</si>
  <si>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</si>
  <si>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</si>
  <si>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</si>
  <si>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</si>
  <si>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</si>
  <si>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</si>
  <si>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</si>
  <si>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</si>
  <si>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</si>
  <si>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</si>
  <si>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</si>
  <si>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</si>
  <si>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</si>
  <si>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</si>
  <si>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</si>
  <si>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</si>
  <si>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</si>
  <si>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</si>
  <si>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</si>
  <si>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</si>
  <si>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</si>
  <si>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</si>
  <si>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</si>
  <si>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</si>
  <si>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</si>
  <si>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</si>
  <si>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</si>
  <si>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</si>
  <si>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</si>
  <si>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</si>
  <si>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</si>
  <si>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</si>
  <si>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</si>
  <si>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</si>
  <si>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</si>
  <si>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</si>
  <si>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</si>
  <si>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</si>
  <si>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</si>
  <si>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</si>
  <si>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</si>
  <si>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</si>
  <si>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</si>
  <si>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</si>
  <si>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</si>
  <si>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</si>
  <si>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</si>
  <si>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</si>
  <si>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</si>
  <si>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</si>
  <si>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</si>
  <si>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</si>
  <si>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</si>
  <si>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</si>
  <si>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</si>
  <si>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</si>
  <si>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</si>
  <si>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</si>
  <si>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</si>
  <si>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</si>
  <si>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</si>
  <si>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</si>
  <si>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</si>
  <si>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</si>
  <si>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</si>
  <si>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</si>
  <si>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</si>
  <si>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</si>
  <si>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</si>
  <si>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</si>
  <si>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</si>
  <si>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</si>
  <si>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</si>
  <si>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</si>
  <si>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</si>
  <si>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</si>
  <si>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</si>
  <si>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</si>
  <si>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</si>
  <si>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</si>
  <si>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</si>
  <si>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</si>
  <si>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</si>
  <si>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</si>
  <si>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</si>
  <si>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</si>
  <si>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</si>
  <si>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</si>
  <si>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</si>
  <si>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</si>
  <si>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</si>
  <si>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</si>
  <si>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</si>
  <si>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</si>
  <si>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</si>
  <si>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</si>
  <si>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</si>
  <si>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</si>
  <si>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</si>
  <si>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</si>
  <si>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</si>
  <si>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</si>
  <si>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</si>
  <si>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</si>
  <si>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</si>
  <si>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</si>
  <si>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</si>
  <si>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</si>
  <si>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</si>
  <si>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</si>
  <si>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</si>
  <si>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</si>
  <si>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</si>
  <si>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</si>
  <si>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</si>
  <si>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</si>
  <si>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</si>
  <si>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</si>
  <si>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</si>
  <si>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</si>
  <si>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</si>
  <si>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</si>
  <si>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</si>
  <si>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</si>
  <si>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</si>
  <si>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</si>
  <si>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</si>
  <si>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</si>
  <si>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</si>
  <si>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</si>
  <si>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</si>
  <si>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</si>
  <si>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</si>
  <si>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</si>
  <si>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</si>
  <si>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</si>
  <si>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</si>
  <si>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</si>
  <si>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</si>
  <si>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</si>
  <si>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</si>
  <si>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</si>
  <si>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</si>
  <si>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</si>
  <si>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</si>
  <si>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</si>
  <si>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</si>
  <si>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</si>
  <si>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</si>
  <si>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</si>
  <si>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</si>
  <si>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</si>
  <si>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</si>
  <si>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</si>
  <si>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</si>
  <si>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</si>
  <si>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</si>
  <si>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</si>
  <si>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</si>
  <si>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</si>
  <si>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</si>
  <si>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</si>
  <si>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</si>
  <si>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</si>
  <si>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</si>
  <si>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</si>
  <si>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</si>
  <si>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</si>
  <si>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</si>
  <si>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</si>
  <si>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</si>
  <si>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</si>
  <si>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</si>
  <si>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</si>
  <si>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</si>
  <si>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</si>
  <si>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</si>
  <si>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</si>
  <si>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</si>
  <si>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</si>
  <si>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</si>
  <si>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</si>
  <si>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</si>
  <si>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</si>
  <si>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</si>
  <si>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</si>
  <si>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</si>
  <si>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</si>
  <si>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</si>
  <si>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</si>
  <si>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</si>
  <si>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</si>
  <si>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</si>
  <si>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</si>
  <si>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</si>
  <si>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</si>
  <si>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</si>
  <si>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</si>
  <si>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</si>
  <si>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</si>
  <si>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</si>
  <si>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</si>
  <si>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</si>
  <si>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</si>
  <si>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</si>
  <si>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</si>
  <si>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</si>
  <si>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</si>
  <si>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</si>
  <si>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</si>
  <si>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</si>
  <si>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</si>
  <si>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</si>
  <si>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</si>
  <si>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</si>
  <si>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</si>
  <si>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</si>
  <si>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</si>
  <si>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</si>
  <si>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</si>
  <si>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</si>
  <si>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</si>
  <si>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</si>
  <si>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</si>
  <si>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</si>
  <si>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</si>
  <si>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</si>
  <si>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</si>
  <si>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</si>
  <si>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</si>
  <si>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</si>
  <si>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</si>
  <si>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</si>
  <si>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</si>
  <si>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</si>
  <si>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</si>
  <si>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</si>
  <si>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</si>
  <si>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</si>
  <si>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</si>
  <si>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</si>
  <si>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</si>
  <si>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</si>
  <si>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</si>
  <si>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</si>
  <si>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</si>
  <si>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</si>
  <si>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</si>
  <si>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</si>
  <si>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</si>
  <si>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</si>
  <si>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</si>
  <si>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</si>
  <si>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</si>
  <si>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</si>
  <si>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</si>
  <si>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</si>
  <si>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</si>
  <si>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</si>
  <si>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</si>
  <si>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</si>
  <si>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</si>
  <si>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</si>
  <si>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</si>
  <si>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</si>
  <si>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</si>
  <si>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</si>
  <si>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</si>
  <si>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</si>
  <si>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</si>
  <si>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</si>
  <si>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</si>
  <si>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</si>
  <si>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</si>
  <si>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</si>
  <si>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</si>
  <si>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</si>
  <si>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</si>
  <si>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</si>
  <si>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</si>
  <si>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</si>
  <si>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</si>
  <si>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</si>
  <si>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</si>
  <si>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</si>
  <si>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</si>
  <si>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</si>
  <si>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</si>
  <si>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</si>
  <si>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</si>
  <si>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</si>
  <si>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</si>
  <si>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</si>
  <si>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</si>
  <si>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</si>
  <si>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</si>
  <si>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</si>
  <si>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</si>
  <si>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</si>
  <si>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</si>
  <si>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</si>
  <si>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</si>
  <si>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</si>
  <si>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</si>
  <si>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</si>
  <si>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</si>
  <si>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</si>
  <si>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</si>
  <si>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</si>
  <si>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</si>
  <si>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</si>
  <si>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</si>
  <si>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</si>
  <si>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</si>
  <si>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</si>
  <si>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</si>
  <si>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</si>
  <si>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</si>
  <si>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</si>
  <si>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</si>
  <si>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</si>
  <si>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</si>
  <si>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</si>
  <si>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</si>
  <si>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</si>
  <si>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</si>
  <si>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</si>
  <si>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</si>
  <si>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</si>
  <si>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</si>
  <si>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</si>
  <si>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</si>
  <si>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</si>
  <si>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</si>
  <si>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</si>
  <si>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</si>
  <si>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</si>
  <si>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</si>
  <si>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</si>
  <si>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</si>
  <si>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</si>
  <si>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</si>
  <si>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</si>
  <si>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</si>
  <si>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</si>
  <si>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</si>
  <si>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</si>
  <si>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</si>
  <si>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</si>
  <si>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</si>
  <si>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</si>
  <si>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</si>
  <si>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</si>
  <si>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</si>
  <si>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</si>
  <si>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</si>
  <si>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</si>
  <si>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</si>
  <si>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</si>
  <si>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</si>
  <si>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</si>
  <si>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</si>
  <si>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</si>
  <si>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</si>
  <si>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</si>
  <si>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</si>
  <si>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</si>
  <si>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</si>
  <si>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</si>
  <si>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</si>
  <si>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</si>
  <si>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</si>
  <si>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</si>
  <si>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</si>
  <si>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</si>
  <si>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</si>
  <si>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</si>
  <si>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</si>
  <si>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</si>
  <si>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</si>
  <si>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</si>
  <si>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</si>
  <si>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</si>
  <si>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</si>
  <si>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</si>
  <si>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</si>
  <si>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</si>
  <si>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</si>
  <si>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</si>
  <si>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</si>
  <si>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</si>
  <si>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</si>
  <si>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</si>
  <si>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</si>
  <si>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</si>
  <si>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</si>
  <si>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</si>
  <si>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</si>
  <si>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</si>
  <si>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</si>
  <si>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</si>
  <si>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</si>
  <si>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</si>
  <si>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</si>
  <si>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</si>
  <si>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</si>
  <si>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</si>
  <si>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</si>
  <si>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</si>
  <si>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</si>
  <si>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</si>
  <si>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</si>
  <si>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</si>
  <si>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</si>
  <si>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</si>
  <si>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</si>
  <si>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</si>
  <si>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</si>
  <si>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</si>
  <si>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</si>
  <si>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</si>
  <si>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</si>
  <si>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</si>
  <si>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</si>
  <si>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</si>
  <si>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</si>
  <si>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</si>
  <si>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</si>
  <si>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</si>
  <si>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</si>
  <si>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</si>
  <si>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</si>
  <si>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</si>
  <si>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</si>
  <si>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</si>
  <si>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</si>
  <si>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</si>
  <si>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</si>
  <si>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</si>
  <si>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</si>
  <si>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</si>
  <si>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</si>
  <si>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</si>
  <si>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</si>
  <si>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</si>
  <si>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</si>
  <si>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</si>
  <si>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</si>
  <si>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</si>
  <si>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</si>
  <si>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</si>
  <si>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</si>
  <si>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</si>
  <si>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</si>
  <si>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</si>
  <si>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</si>
  <si>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</si>
  <si>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</si>
  <si>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</si>
  <si>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</si>
  <si>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</si>
  <si>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</si>
  <si>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</si>
  <si>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</si>
  <si>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</si>
  <si>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</si>
  <si>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</si>
  <si>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</si>
  <si>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</si>
  <si>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</si>
  <si>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</si>
  <si>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</si>
  <si>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</si>
  <si>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</si>
  <si>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</si>
  <si>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</si>
  <si>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</si>
  <si>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</si>
  <si>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</si>
  <si>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</si>
  <si>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</si>
  <si>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</si>
  <si>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</si>
  <si>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</si>
  <si>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</si>
  <si>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</si>
  <si>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</si>
  <si>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</si>
  <si>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</si>
  <si>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</si>
  <si>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</si>
  <si>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</si>
  <si>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</si>
  <si>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</si>
  <si>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</si>
  <si>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</si>
  <si>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</si>
  <si>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</si>
  <si>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</si>
  <si>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</si>
  <si>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</si>
  <si>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</si>
  <si>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</si>
  <si>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</si>
  <si>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</si>
  <si>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</si>
  <si>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</si>
  <si>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</si>
  <si>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</si>
  <si>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</si>
  <si>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</si>
  <si>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</si>
  <si>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</si>
  <si>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</si>
  <si>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</si>
  <si>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</si>
  <si>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</si>
  <si>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</si>
  <si>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</si>
  <si>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</si>
  <si>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</si>
  <si>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</si>
  <si>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</si>
  <si>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</si>
  <si>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</si>
  <si>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</si>
  <si>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</si>
  <si>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</si>
  <si>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</si>
  <si>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</si>
  <si>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</si>
  <si>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</si>
  <si>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</si>
  <si>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</si>
  <si>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</si>
  <si>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</si>
  <si>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</si>
  <si>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</si>
  <si>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</si>
  <si>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</si>
  <si>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</si>
  <si>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</si>
  <si>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</si>
  <si>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</si>
  <si>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</si>
  <si>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</si>
  <si>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</si>
  <si>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</si>
  <si>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</si>
  <si>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</si>
  <si>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</si>
  <si>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</si>
  <si>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</si>
  <si>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</si>
  <si>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</si>
  <si>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</si>
  <si>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</si>
  <si>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</si>
  <si>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</si>
  <si>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</si>
  <si>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</si>
  <si>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</si>
  <si>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</si>
  <si>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</si>
  <si>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</si>
  <si>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</si>
  <si>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</si>
  <si>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</si>
  <si>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</si>
  <si>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</si>
  <si>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</si>
  <si>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</si>
  <si>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</si>
  <si>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</si>
  <si>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</si>
  <si>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</si>
  <si>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</si>
  <si>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</si>
  <si>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</si>
  <si>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</si>
  <si>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</si>
  <si>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</si>
  <si>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</si>
  <si>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</si>
  <si>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</si>
  <si>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</si>
  <si>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</si>
  <si>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</si>
  <si>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</si>
  <si>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</si>
  <si>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</si>
  <si>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</si>
  <si>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</si>
  <si>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</si>
  <si>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</si>
  <si>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</si>
  <si>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</si>
  <si>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</si>
  <si>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</si>
  <si>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</si>
  <si>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</si>
  <si>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</si>
  <si>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</si>
  <si>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</si>
  <si>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</si>
  <si>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</si>
  <si>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</si>
  <si>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</si>
  <si>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</si>
  <si>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</si>
  <si>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</si>
  <si>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</si>
  <si>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</si>
  <si>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</si>
  <si>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</si>
  <si>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</si>
  <si>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</si>
  <si>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</si>
  <si>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</si>
  <si>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</si>
  <si>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</si>
  <si>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</si>
  <si>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</si>
  <si>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</si>
  <si>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</si>
  <si>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</si>
  <si>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</si>
  <si>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</si>
  <si>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</si>
  <si>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</si>
  <si>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</si>
  <si>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</si>
  <si>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</si>
  <si>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</si>
  <si>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</si>
  <si>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</si>
  <si>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</si>
  <si>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</si>
  <si>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</si>
  <si>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</si>
  <si>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</si>
  <si>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</si>
  <si>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</si>
  <si>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</si>
  <si>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</si>
  <si>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</si>
  <si>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</si>
  <si>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</si>
  <si>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</si>
  <si>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</si>
  <si>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</si>
  <si>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</si>
  <si>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</si>
  <si>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</si>
  <si>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</si>
  <si>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</si>
  <si>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</si>
  <si>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</si>
  <si>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</si>
  <si>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</si>
  <si>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</si>
  <si>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</si>
  <si>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</si>
  <si>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</si>
  <si>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</si>
  <si>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</si>
  <si>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</si>
  <si>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</si>
  <si>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</si>
  <si>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</si>
  <si>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</si>
  <si>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</si>
  <si>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</si>
  <si>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</si>
  <si>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</si>
  <si>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</si>
  <si>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</si>
  <si>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</si>
  <si>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</si>
  <si>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</si>
  <si>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</si>
  <si>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</si>
  <si>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</si>
  <si>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</si>
  <si>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</si>
  <si>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</si>
  <si>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</si>
  <si>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</si>
  <si>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</si>
  <si>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</si>
  <si>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</si>
  <si>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</si>
  <si>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</si>
  <si>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</si>
  <si>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</si>
  <si>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</si>
  <si>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</si>
  <si>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</si>
  <si>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</si>
  <si>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</si>
  <si>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</si>
  <si>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</si>
  <si>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</si>
  <si>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</si>
  <si>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</si>
  <si>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</si>
  <si>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</si>
  <si>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</si>
  <si>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</si>
  <si>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</si>
  <si>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</si>
  <si>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</si>
  <si>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</si>
  <si>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</si>
  <si>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</si>
  <si>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</si>
  <si>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</si>
  <si>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</si>
  <si>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</si>
  <si>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</si>
  <si>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</si>
  <si>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</si>
  <si>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</si>
  <si>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</si>
  <si>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</si>
  <si>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</si>
  <si>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</si>
  <si>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</si>
  <si>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</si>
  <si>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</si>
  <si>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</si>
  <si>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</si>
  <si>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</si>
  <si>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</si>
  <si>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</si>
  <si>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</si>
  <si>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</si>
  <si>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</si>
  <si>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</si>
  <si>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</si>
  <si>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</si>
  <si>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</si>
  <si>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</si>
  <si>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</si>
  <si>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</si>
  <si>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</si>
  <si>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</si>
  <si>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</si>
  <si>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</si>
  <si>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</si>
  <si>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</si>
  <si>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</si>
  <si>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</si>
  <si>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</si>
  <si>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</si>
  <si>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</si>
  <si>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</si>
  <si>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</si>
  <si>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</si>
  <si>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</si>
  <si>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</si>
  <si>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</si>
  <si>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</si>
  <si>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</si>
  <si>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</si>
  <si>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</si>
  <si>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</si>
  <si>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</si>
  <si>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</si>
  <si>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</si>
  <si>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</si>
  <si>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</si>
  <si>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</si>
  <si>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</si>
  <si>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</si>
  <si>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</si>
  <si>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</si>
  <si>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</si>
  <si>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</si>
  <si>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</si>
  <si>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</si>
  <si>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</si>
  <si>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</si>
  <si>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</si>
  <si>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</si>
  <si>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</si>
  <si>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</si>
  <si>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</si>
  <si>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</si>
  <si>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</si>
  <si>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</si>
  <si>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</si>
  <si>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</si>
  <si>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</si>
  <si>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</si>
  <si>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</si>
  <si>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</si>
  <si>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</si>
  <si>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</si>
  <si>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</si>
  <si>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</si>
  <si>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</si>
  <si>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</si>
  <si>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</si>
  <si>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</si>
  <si>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</si>
  <si>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</si>
  <si>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</si>
  <si>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</si>
  <si>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</si>
  <si>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</si>
  <si>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</si>
  <si>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</si>
  <si>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</si>
  <si>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</si>
  <si>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</si>
  <si>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</si>
  <si>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</si>
  <si>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</si>
  <si>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</si>
  <si>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</si>
  <si>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</si>
  <si>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</si>
  <si>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</si>
  <si>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</si>
  <si>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</si>
  <si>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</si>
  <si>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</si>
  <si>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</si>
  <si>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</si>
  <si>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</si>
  <si>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</si>
  <si>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</si>
  <si>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</si>
  <si>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</si>
  <si>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</si>
  <si>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</si>
  <si>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</si>
  <si>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</si>
  <si>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</si>
  <si>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</si>
  <si>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</si>
  <si>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</si>
  <si>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</si>
  <si>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</si>
  <si>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</si>
  <si>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</si>
  <si>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</si>
  <si>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</si>
  <si>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</si>
  <si>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</si>
  <si>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</si>
  <si>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</si>
  <si>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</si>
  <si>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</si>
  <si>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</si>
  <si>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</si>
  <si>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</si>
  <si>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</si>
  <si>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</si>
  <si>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</si>
  <si>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</si>
  <si>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</si>
  <si>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</si>
  <si>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</si>
  <si>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</si>
  <si>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</si>
  <si>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</si>
  <si>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</si>
  <si>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</si>
  <si>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</si>
  <si>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</si>
  <si>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</si>
  <si>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</si>
  <si>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</si>
  <si>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</si>
  <si>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</si>
  <si>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</si>
  <si>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</si>
  <si>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</si>
  <si>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</si>
  <si>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</si>
  <si>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</si>
  <si>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</si>
  <si>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</si>
  <si>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</si>
  <si>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</si>
  <si>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</si>
  <si>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</si>
  <si>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</si>
  <si>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</si>
  <si>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</si>
  <si>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</si>
  <si>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</si>
  <si>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</si>
  <si>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</si>
  <si>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</si>
  <si>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</si>
  <si>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</si>
  <si>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</si>
  <si>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</si>
  <si>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</si>
  <si>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</si>
  <si>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</si>
  <si>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</si>
  <si>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</si>
  <si>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</si>
  <si>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</si>
  <si>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</si>
  <si>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</si>
  <si>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</si>
  <si>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</si>
  <si>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</si>
  <si>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</si>
  <si>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</si>
  <si>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</si>
  <si>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</si>
  <si>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</si>
  <si>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</si>
  <si>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</si>
  <si>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</si>
  <si>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</si>
  <si>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</si>
  <si>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</si>
  <si>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</si>
  <si>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</si>
  <si>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</si>
  <si>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</si>
  <si>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</si>
  <si>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</si>
  <si>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</si>
  <si>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</si>
  <si>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</si>
  <si>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</si>
  <si>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</si>
  <si>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</si>
  <si>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</si>
  <si>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</si>
  <si>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</si>
  <si>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</si>
  <si>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</si>
  <si>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</si>
  <si>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</si>
  <si>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</si>
  <si>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</si>
  <si>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</si>
  <si>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</si>
  <si>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</si>
  <si>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</si>
  <si>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</si>
  <si>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</si>
  <si>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</si>
  <si>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</si>
  <si>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</si>
  <si>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</si>
  <si>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</si>
  <si>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</si>
  <si>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</si>
  <si>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</si>
  <si>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</si>
  <si>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</si>
  <si>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</si>
  <si>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</si>
  <si>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</si>
  <si>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</si>
  <si>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</si>
  <si>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</si>
  <si>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</si>
  <si>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</si>
  <si>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</si>
  <si>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</si>
  <si>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</si>
  <si>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</si>
  <si>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</si>
  <si>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</si>
  <si>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</si>
  <si>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</si>
  <si>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</si>
  <si>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</si>
  <si>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</si>
  <si>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</si>
  <si>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</si>
  <si>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</si>
  <si>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</si>
  <si>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</si>
  <si>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</si>
  <si>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</si>
  <si>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</si>
  <si>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</si>
  <si>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</si>
  <si>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</si>
  <si>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</si>
  <si>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</si>
  <si>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</si>
  <si>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</si>
  <si>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</si>
  <si>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</si>
  <si>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</si>
  <si>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</si>
  <si>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</si>
  <si>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</si>
  <si>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</si>
  <si>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</si>
  <si>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</si>
  <si>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</si>
  <si>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</si>
  <si>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</si>
  <si>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</si>
  <si>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</si>
  <si>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</si>
  <si>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</si>
  <si>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</si>
  <si>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</si>
  <si>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</si>
  <si>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</si>
  <si>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</si>
  <si>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</si>
  <si>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</si>
  <si>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</si>
  <si>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</si>
  <si>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</si>
  <si>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</si>
  <si>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</si>
  <si>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</si>
  <si>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</si>
  <si>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</si>
  <si>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</si>
  <si>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</si>
  <si>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</si>
  <si>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</si>
  <si>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</si>
  <si>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</si>
  <si>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</si>
  <si>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</si>
  <si>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</si>
  <si>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</si>
  <si>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</si>
  <si>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</si>
  <si>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</si>
  <si>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</si>
  <si>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</si>
  <si>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</si>
  <si>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</si>
  <si>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</si>
  <si>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</si>
  <si>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</si>
  <si>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</si>
  <si>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</si>
  <si>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</si>
  <si>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</si>
  <si>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</si>
  <si>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</si>
  <si>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</si>
  <si>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</si>
  <si>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</si>
  <si>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</si>
  <si>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</si>
  <si>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</si>
  <si>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</si>
  <si>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</si>
  <si>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</si>
  <si>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</si>
  <si>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</si>
  <si>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</si>
  <si>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</si>
  <si>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</si>
  <si>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</si>
  <si>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</si>
  <si>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</si>
  <si>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</si>
  <si>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</si>
  <si>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</si>
  <si>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</si>
  <si>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</si>
  <si>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</si>
  <si>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</si>
  <si>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</si>
  <si>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</si>
  <si>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</si>
  <si>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</si>
  <si>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</si>
  <si>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</si>
  <si>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</si>
  <si>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</si>
  <si>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</si>
  <si>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</si>
  <si>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</si>
  <si>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</si>
  <si>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</si>
  <si>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</si>
  <si>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</si>
  <si>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</si>
  <si>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</si>
  <si>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</si>
  <si>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</si>
  <si>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</si>
  <si>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</si>
  <si>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</si>
  <si>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</si>
  <si>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</si>
  <si>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</si>
  <si>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</si>
  <si>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</si>
  <si>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</si>
  <si>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</si>
  <si>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</si>
  <si>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</si>
  <si>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</si>
  <si>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</si>
  <si>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</si>
  <si>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</si>
  <si>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</si>
  <si>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</si>
  <si>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</si>
  <si>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</si>
  <si>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</si>
  <si>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</si>
  <si>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</si>
  <si>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</si>
  <si>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</si>
  <si>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</si>
  <si>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</si>
  <si>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</si>
  <si>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</si>
  <si>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</si>
  <si>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</si>
  <si>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</si>
  <si>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</si>
  <si>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</si>
  <si>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</si>
  <si>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</si>
  <si>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</si>
  <si>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</si>
  <si>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</si>
  <si>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</si>
  <si>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</si>
  <si>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</si>
  <si>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</si>
  <si>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</si>
  <si>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</si>
  <si>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</si>
  <si>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</si>
  <si>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</si>
  <si>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</si>
  <si>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</si>
  <si>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</si>
  <si>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</si>
  <si>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</si>
  <si>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</si>
  <si>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</si>
  <si>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</si>
  <si>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</si>
  <si>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</si>
  <si>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</si>
  <si>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</si>
  <si>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</si>
  <si>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</si>
  <si>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</si>
  <si>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</si>
  <si>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</si>
  <si>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</si>
  <si>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</si>
  <si>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</si>
  <si>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</si>
  <si>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</si>
  <si>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</si>
  <si>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</si>
  <si>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</si>
  <si>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</si>
  <si>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</si>
  <si>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</si>
  <si>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</si>
  <si>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</si>
  <si>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</si>
  <si>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</si>
  <si>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</si>
  <si>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</si>
  <si>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</si>
  <si>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</si>
  <si>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</si>
  <si>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</si>
  <si>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</si>
  <si>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</si>
  <si>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</si>
  <si>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</si>
  <si>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</si>
  <si>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</si>
  <si>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</si>
  <si>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</si>
  <si>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</si>
  <si>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</si>
  <si>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</si>
  <si>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</si>
  <si>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</si>
  <si>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</si>
  <si>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</si>
  <si>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</si>
  <si>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</si>
  <si>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</si>
  <si>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</si>
  <si>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</si>
  <si>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</si>
  <si>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</si>
  <si>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</si>
  <si>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</si>
  <si>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</si>
  <si>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</si>
  <si>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</si>
  <si>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</si>
  <si>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</si>
  <si>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</si>
  <si>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</si>
  <si>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</si>
  <si>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</si>
  <si>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</si>
  <si>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</si>
  <si>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</si>
  <si>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</si>
  <si>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</si>
  <si>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</si>
  <si>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</si>
  <si>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</si>
  <si>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</si>
  <si>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</si>
  <si>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</si>
  <si>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</si>
  <si>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</si>
  <si>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</si>
  <si>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</si>
  <si>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</si>
  <si>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</si>
  <si>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</si>
  <si>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</si>
  <si>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</si>
  <si>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</si>
  <si>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</si>
  <si>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</si>
  <si>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</si>
  <si>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</si>
  <si>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</si>
  <si>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</si>
  <si>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</si>
  <si>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</si>
  <si>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</si>
  <si>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</si>
  <si>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</si>
  <si>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</si>
  <si>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</si>
  <si>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</si>
  <si>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</si>
  <si>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</si>
  <si>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</si>
  <si>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</si>
  <si>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</si>
  <si>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</si>
  <si>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</si>
  <si>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</si>
  <si>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</si>
  <si>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</si>
  <si>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</si>
  <si>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</si>
  <si>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</si>
  <si>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</si>
  <si>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</si>
  <si>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</si>
  <si>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</si>
  <si>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</si>
  <si>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</si>
  <si>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</si>
  <si>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</si>
  <si>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</si>
  <si>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</si>
  <si>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</si>
  <si>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</si>
  <si>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</si>
  <si>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</si>
  <si>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</si>
  <si>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</si>
  <si>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</si>
  <si>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</si>
  <si>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</si>
  <si>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</si>
  <si>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</si>
  <si>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</si>
  <si>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</si>
  <si>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</si>
  <si>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</si>
  <si>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</si>
  <si>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</si>
  <si>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</si>
  <si>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</si>
  <si>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</si>
  <si>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</si>
  <si>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</si>
  <si>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</si>
  <si>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</si>
  <si>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</si>
  <si>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</si>
  <si>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</si>
  <si>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</si>
  <si>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</si>
  <si>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</si>
  <si>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</si>
  <si>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</si>
  <si>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</si>
  <si>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</si>
  <si>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</si>
  <si>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</si>
  <si>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</si>
  <si>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</si>
  <si>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</si>
  <si>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</si>
  <si>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</si>
  <si>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</si>
  <si>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</si>
  <si>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</si>
  <si>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</si>
  <si>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</si>
  <si>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</si>
  <si>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</si>
  <si>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</si>
  <si>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</si>
  <si>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</si>
  <si>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</si>
  <si>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</si>
  <si>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</si>
  <si>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</si>
  <si>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</si>
  <si>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</si>
  <si>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</si>
  <si>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</si>
  <si>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</si>
  <si>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</si>
  <si>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</si>
  <si>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</si>
  <si>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</si>
  <si>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</si>
  <si>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</si>
  <si>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</si>
  <si>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</si>
  <si>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</si>
  <si>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</si>
  <si>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</si>
  <si>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</si>
  <si>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</si>
  <si>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</si>
  <si>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</si>
  <si>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</si>
  <si>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</si>
  <si>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</si>
  <si>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</si>
  <si>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</si>
  <si>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</si>
  <si>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</si>
  <si>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</si>
  <si>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</si>
  <si>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</si>
  <si>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</si>
  <si>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</si>
  <si>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</si>
  <si>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</si>
  <si>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</si>
  <si>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</si>
  <si>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</si>
  <si>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</si>
  <si>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</si>
  <si>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</si>
  <si>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</si>
  <si>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</si>
  <si>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</si>
  <si>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</si>
  <si>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</si>
  <si>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</si>
  <si>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</si>
  <si>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</si>
  <si>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</si>
  <si>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</si>
  <si>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</si>
  <si>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</si>
  <si>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</si>
  <si>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</si>
  <si>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</si>
  <si>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</si>
  <si>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</si>
  <si>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</si>
  <si>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</si>
  <si>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</si>
  <si>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</si>
  <si>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</si>
  <si>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</si>
  <si>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</si>
  <si>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</si>
  <si>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</si>
  <si>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</si>
  <si>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</si>
  <si>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</si>
  <si>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</si>
  <si>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</si>
  <si>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</si>
  <si>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</si>
  <si>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</si>
  <si>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</si>
  <si>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</si>
  <si>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</si>
  <si>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</si>
  <si>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</si>
  <si>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</si>
  <si>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</si>
  <si>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</si>
  <si>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</si>
  <si>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</si>
  <si>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</si>
  <si>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</si>
  <si>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</si>
  <si>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</si>
  <si>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</si>
  <si>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</si>
  <si>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</si>
  <si>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</si>
  <si>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</si>
  <si>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</si>
  <si>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</si>
  <si>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</si>
  <si>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</si>
  <si>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</si>
  <si>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</si>
  <si>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</si>
  <si>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</si>
  <si>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</si>
  <si>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</si>
  <si>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</si>
  <si>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</si>
  <si>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</si>
  <si>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</si>
  <si>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</si>
  <si>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</si>
  <si>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</si>
  <si>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</si>
  <si>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</si>
  <si>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</si>
  <si>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</si>
  <si>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</si>
  <si>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</si>
  <si>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</si>
  <si>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</si>
  <si>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</si>
  <si>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</si>
  <si>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</si>
  <si>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</si>
  <si>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</si>
  <si>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</si>
  <si>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</si>
  <si>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</si>
  <si>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</si>
  <si>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</si>
  <si>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</si>
  <si>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</si>
  <si>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</si>
  <si>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</si>
  <si>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</si>
  <si>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</si>
  <si>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</si>
  <si>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</si>
  <si>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</si>
  <si>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</si>
  <si>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</si>
  <si>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</si>
  <si>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</si>
  <si>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</si>
  <si>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</si>
  <si>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</si>
  <si>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</si>
  <si>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</si>
  <si>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</si>
  <si>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</si>
  <si>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</si>
  <si>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</si>
  <si>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</si>
  <si>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</si>
  <si>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</si>
  <si>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</si>
  <si>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</si>
  <si>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</si>
  <si>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</si>
  <si>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</si>
  <si>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</si>
  <si>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</si>
  <si>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</si>
  <si>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</si>
  <si>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</si>
  <si>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</si>
  <si>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</si>
  <si>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</si>
  <si>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</si>
  <si>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</si>
  <si>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</si>
  <si>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</si>
  <si>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</si>
  <si>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</si>
  <si>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</si>
  <si>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</si>
  <si>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</si>
  <si>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</si>
  <si>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</si>
  <si>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</si>
  <si>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</si>
  <si>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</si>
  <si>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</si>
  <si>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</si>
  <si>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</si>
  <si>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</si>
  <si>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</si>
  <si>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</si>
  <si>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</si>
  <si>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</si>
  <si>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</si>
  <si>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</si>
  <si>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</si>
  <si>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</si>
  <si>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</si>
  <si>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</si>
  <si>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</si>
  <si>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</si>
  <si>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</si>
  <si>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</si>
  <si>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</si>
  <si>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</si>
  <si>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</si>
  <si>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</si>
  <si>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</si>
  <si>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</si>
  <si>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</si>
  <si>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</si>
  <si>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</si>
  <si>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</si>
  <si>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</si>
  <si>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</si>
  <si>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</si>
  <si>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</si>
  <si>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</si>
  <si>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</si>
  <si>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</si>
  <si>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</si>
  <si>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</si>
  <si>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</si>
  <si>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</si>
  <si>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</si>
  <si>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</si>
  <si>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</si>
  <si>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</si>
  <si>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</si>
  <si>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</si>
  <si>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</si>
  <si>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</si>
  <si>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</si>
  <si>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</si>
  <si>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</si>
  <si>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</si>
  <si>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</si>
  <si>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</si>
  <si>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</si>
  <si>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</si>
  <si>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</si>
  <si>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</si>
  <si>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</si>
  <si>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</si>
  <si>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</si>
  <si>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</si>
  <si>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</si>
  <si>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</si>
  <si>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</si>
  <si>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</si>
  <si>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</si>
  <si>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</si>
  <si>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</si>
  <si>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</si>
  <si>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</si>
  <si>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</si>
  <si>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</si>
  <si>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</si>
  <si>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</si>
  <si>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</si>
  <si>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</si>
  <si>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</si>
  <si>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</si>
  <si>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</si>
  <si>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</si>
  <si>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</si>
  <si>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</si>
  <si>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</si>
  <si>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</si>
  <si>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</si>
  <si>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</si>
  <si>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</si>
  <si>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</si>
  <si>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</si>
  <si>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</si>
  <si>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</si>
  <si>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</si>
  <si>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</si>
  <si>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</si>
  <si>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</si>
  <si>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</si>
  <si>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</si>
  <si>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</si>
  <si>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</si>
  <si>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</si>
  <si>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</si>
  <si>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</si>
  <si>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</si>
  <si>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</si>
  <si>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</si>
  <si>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</si>
  <si>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</si>
  <si>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</si>
  <si>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</si>
  <si>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</si>
  <si>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</si>
  <si>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</si>
  <si>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</si>
  <si>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</si>
  <si>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</si>
  <si>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</si>
  <si>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</si>
  <si>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</si>
  <si>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</si>
  <si>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</si>
  <si>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</si>
  <si>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</si>
  <si>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</si>
  <si>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</si>
  <si>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</si>
  <si>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</si>
  <si>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</si>
  <si>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</si>
  <si>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</si>
  <si>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</si>
  <si>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</si>
  <si>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</si>
  <si>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</si>
  <si>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</si>
  <si>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</si>
  <si>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</si>
  <si>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</si>
  <si>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</si>
  <si>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</si>
  <si>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</si>
  <si>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</si>
  <si>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</si>
  <si>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</si>
  <si>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</si>
  <si>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</si>
  <si>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</si>
  <si>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</si>
  <si>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</si>
  <si>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</si>
  <si>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</si>
  <si>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</si>
  <si>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</si>
  <si>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</si>
  <si>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</si>
  <si>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</si>
  <si>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</si>
  <si>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</si>
  <si>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</si>
  <si>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</si>
  <si>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</si>
  <si>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</si>
  <si>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</si>
  <si>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</si>
  <si>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</si>
  <si>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</si>
  <si>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</si>
  <si>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</si>
  <si>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</si>
  <si>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</si>
  <si>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</si>
  <si>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</si>
  <si>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</si>
  <si>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</si>
  <si>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</si>
  <si>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</si>
  <si>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</si>
  <si>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</si>
  <si>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</si>
  <si>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</si>
  <si>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</si>
  <si>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</si>
  <si>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</si>
  <si>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</si>
  <si>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</si>
  <si>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</si>
  <si>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</si>
  <si>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</si>
  <si>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</si>
  <si>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</si>
  <si>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</si>
  <si>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</si>
  <si>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</si>
  <si>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</si>
  <si>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</si>
  <si>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</si>
  <si>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</si>
  <si>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</si>
  <si>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</si>
  <si>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</si>
  <si>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</si>
  <si>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</si>
  <si>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</si>
  <si>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</si>
  <si>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</si>
  <si>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</si>
  <si>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</si>
  <si>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</si>
  <si>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</si>
  <si>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</si>
  <si>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</si>
  <si>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</si>
  <si>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</si>
  <si>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</si>
  <si>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</si>
  <si>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</si>
  <si>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</si>
  <si>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</si>
  <si>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</si>
  <si>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</si>
  <si>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</si>
  <si>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</si>
  <si>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</si>
  <si>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</si>
  <si>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</si>
  <si>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</si>
  <si>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</si>
  <si>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</si>
  <si>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</si>
  <si>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</si>
  <si>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</si>
  <si>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</si>
  <si>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</si>
  <si>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</si>
  <si>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</si>
  <si>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</si>
  <si>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</si>
  <si>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</si>
  <si>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</si>
  <si>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</si>
  <si>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</si>
  <si>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</si>
  <si>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</si>
  <si>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</si>
  <si>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</si>
  <si>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</si>
  <si>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</si>
  <si>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</si>
  <si>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</si>
  <si>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</si>
  <si>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</si>
  <si>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</si>
  <si>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</si>
  <si>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</si>
  <si>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</si>
  <si>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</si>
  <si>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</si>
  <si>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</si>
  <si>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</si>
  <si>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</si>
  <si>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</si>
  <si>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</si>
  <si>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</si>
  <si>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</si>
  <si>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</si>
  <si>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</si>
  <si>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</si>
  <si>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</si>
  <si>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</si>
  <si>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</si>
  <si>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</si>
  <si>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</si>
  <si>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</si>
  <si>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</si>
  <si>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</si>
  <si>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</si>
  <si>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</si>
  <si>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</si>
  <si>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</si>
  <si>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</si>
  <si>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</si>
  <si>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</si>
  <si>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</si>
  <si>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</si>
  <si>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</si>
  <si>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</si>
  <si>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</si>
  <si>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</si>
  <si>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</si>
  <si>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</si>
  <si>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</si>
  <si>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</si>
  <si>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</si>
  <si>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</si>
  <si>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</si>
  <si>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</si>
  <si>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</si>
  <si>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</si>
  <si>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</si>
  <si>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</si>
  <si>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</si>
  <si>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</si>
  <si>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</si>
  <si>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</si>
  <si>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</si>
  <si>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</si>
  <si>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</si>
  <si>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</si>
  <si>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</si>
  <si>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</si>
  <si>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</si>
  <si>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</si>
  <si>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</si>
  <si>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</si>
  <si>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</si>
  <si>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</si>
  <si>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</si>
  <si>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</si>
  <si>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</si>
  <si>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</si>
  <si>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</si>
  <si>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</si>
  <si>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</si>
  <si>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</si>
  <si>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</si>
  <si>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</si>
  <si>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</si>
  <si>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</si>
  <si>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</si>
  <si>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</si>
  <si>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</si>
  <si>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</si>
  <si>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</si>
  <si>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</si>
  <si>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</si>
  <si>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</si>
  <si>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</si>
  <si>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</si>
  <si>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</si>
  <si>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</si>
  <si>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</si>
  <si>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</si>
  <si>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</si>
  <si>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</si>
  <si>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</si>
  <si>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</si>
  <si>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</si>
  <si>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</si>
  <si>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</si>
  <si>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</si>
  <si>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</si>
  <si>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</si>
  <si>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</si>
  <si>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</si>
  <si>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</si>
  <si>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</si>
  <si>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</si>
  <si>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</si>
  <si>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</si>
  <si>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</si>
  <si>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</si>
  <si>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</si>
  <si>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</si>
  <si>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</si>
  <si>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</si>
  <si>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</si>
  <si>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</si>
  <si>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</si>
  <si>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</si>
  <si>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</si>
  <si>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</si>
  <si>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</si>
  <si>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</si>
  <si>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</si>
  <si>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</si>
  <si>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</si>
  <si>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</si>
  <si>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</si>
  <si>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</si>
  <si>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</si>
  <si>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</si>
  <si>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</si>
  <si>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</si>
  <si>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</si>
  <si>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</si>
  <si>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</si>
  <si>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</si>
  <si>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</si>
  <si>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</si>
  <si>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</si>
  <si>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</si>
  <si>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</si>
  <si>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</si>
  <si>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</si>
  <si>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</si>
  <si>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</si>
  <si>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</si>
  <si>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</si>
  <si>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</si>
  <si>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</si>
  <si>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</si>
  <si>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</si>
  <si>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</si>
  <si>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</si>
  <si>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</si>
  <si>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</si>
  <si>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</si>
  <si>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</si>
  <si>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</si>
  <si>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</si>
  <si>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</si>
  <si>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</si>
  <si>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</si>
  <si>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</si>
  <si>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</si>
  <si>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</si>
  <si>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</si>
  <si>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</si>
  <si>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</si>
  <si>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</si>
  <si>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</si>
  <si>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</si>
  <si>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</si>
  <si>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</si>
  <si>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</si>
  <si>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</si>
  <si>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</si>
  <si>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</si>
  <si>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</si>
  <si>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</si>
  <si>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</si>
  <si>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</si>
  <si>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</si>
  <si>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</si>
  <si>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</si>
  <si>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</si>
  <si>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</si>
  <si>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</si>
  <si>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</si>
  <si>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</si>
  <si>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</si>
  <si>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</si>
  <si>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</si>
  <si>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</si>
  <si>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</si>
  <si>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</si>
  <si>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</si>
  <si>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</si>
  <si>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</si>
  <si>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</si>
  <si>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</si>
  <si>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</si>
  <si>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</si>
  <si>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</si>
  <si>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</si>
  <si>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</si>
  <si>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</si>
  <si>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</si>
  <si>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</si>
  <si>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</si>
  <si>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</si>
  <si>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</si>
  <si>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</si>
  <si>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</si>
  <si>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</si>
  <si>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</si>
  <si>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</si>
  <si>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</si>
  <si>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</si>
  <si>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</si>
  <si>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</si>
  <si>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</si>
  <si>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</si>
  <si>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</si>
  <si>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</si>
  <si>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</si>
  <si>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</si>
  <si>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</si>
  <si>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</si>
  <si>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</si>
  <si>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</si>
  <si>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</si>
  <si>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</si>
  <si>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</si>
  <si>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</si>
  <si>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</si>
  <si>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</si>
  <si>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</si>
  <si>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</si>
  <si>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</si>
  <si>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</si>
  <si>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</si>
  <si>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</si>
  <si>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</si>
  <si>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</si>
  <si>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</si>
  <si>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</si>
  <si>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</si>
  <si>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</si>
  <si>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</si>
  <si>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</si>
  <si>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</si>
  <si>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</si>
  <si>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</si>
  <si>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</si>
  <si>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</si>
  <si>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</si>
  <si>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</si>
  <si>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</si>
  <si>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</si>
  <si>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</si>
  <si>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</si>
  <si>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</si>
  <si>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</si>
  <si>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</si>
  <si>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</si>
  <si>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</si>
  <si>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</si>
  <si>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</si>
  <si>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</si>
  <si>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</si>
  <si>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</si>
  <si>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</si>
  <si>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</si>
  <si>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</si>
  <si>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</si>
  <si>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</si>
  <si>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</si>
  <si>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</si>
  <si>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</si>
  <si>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</si>
  <si>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</si>
  <si>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</si>
  <si>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</si>
  <si>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</si>
  <si>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</si>
  <si>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</si>
  <si>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</si>
  <si>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</si>
  <si>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</si>
  <si>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</si>
  <si>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</si>
  <si>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</si>
  <si>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</si>
  <si>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</si>
  <si>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</si>
  <si>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</si>
  <si>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</si>
  <si>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</si>
  <si>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</si>
  <si>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</si>
  <si>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</si>
  <si>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</si>
  <si>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</si>
  <si>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</si>
  <si>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</si>
  <si>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</si>
  <si>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</si>
  <si>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</si>
  <si>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</si>
  <si>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</si>
  <si>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</si>
  <si>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</si>
  <si>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</si>
  <si>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</si>
  <si>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</si>
  <si>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</si>
  <si>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</si>
  <si>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</si>
  <si>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</si>
  <si>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</si>
  <si>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</si>
  <si>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</si>
  <si>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</si>
  <si>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</si>
  <si>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</si>
  <si>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</si>
  <si>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</si>
  <si>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</si>
  <si>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</si>
  <si>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</si>
  <si>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</si>
  <si>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</si>
  <si>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</si>
  <si>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</si>
  <si>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</si>
  <si>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</si>
  <si>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</si>
  <si>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</si>
  <si>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</si>
  <si>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</si>
  <si>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</si>
  <si>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</si>
  <si>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</si>
  <si>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</si>
  <si>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</si>
  <si>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</si>
  <si>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</si>
  <si>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</si>
  <si>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</si>
  <si>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</si>
  <si>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</si>
  <si>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</si>
  <si>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</si>
  <si>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</si>
  <si>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</si>
  <si>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</si>
  <si>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</si>
  <si>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</si>
  <si>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</si>
  <si>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</si>
  <si>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</si>
  <si>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</si>
  <si>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</si>
  <si>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</si>
  <si>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</si>
  <si>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</si>
  <si>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</si>
  <si>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</si>
  <si>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</si>
  <si>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</si>
  <si>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</si>
  <si>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</si>
  <si>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</si>
  <si>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</si>
  <si>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</si>
  <si>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</si>
  <si>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</si>
  <si>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</si>
  <si>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</si>
  <si>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</si>
  <si>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</si>
  <si>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</si>
  <si>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</si>
  <si>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</si>
  <si>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</si>
  <si>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</si>
  <si>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</si>
  <si>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</si>
  <si>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</si>
  <si>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</si>
  <si>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</si>
  <si>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</si>
  <si>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</si>
  <si>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</si>
  <si>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</si>
  <si>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</si>
  <si>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</si>
  <si>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</si>
  <si>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</si>
  <si>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</si>
  <si>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</si>
  <si>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</si>
  <si>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</si>
  <si>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</si>
  <si>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</si>
  <si>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</si>
  <si>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</si>
  <si>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</si>
  <si>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</si>
  <si>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</si>
  <si>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</si>
  <si>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</si>
  <si>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</si>
  <si>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</si>
  <si>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</si>
  <si>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</si>
  <si>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</si>
  <si>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</si>
  <si>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</si>
  <si>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</si>
  <si>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</si>
  <si>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</si>
  <si>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</si>
  <si>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</si>
  <si>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</si>
  <si>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</si>
  <si>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</si>
  <si>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</si>
  <si>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</si>
  <si>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</si>
  <si>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</si>
  <si>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</si>
  <si>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</si>
  <si>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</si>
  <si>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</si>
  <si>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</si>
  <si>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</si>
  <si>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</si>
  <si>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</si>
  <si>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</si>
  <si>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</si>
  <si>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</si>
  <si>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</si>
  <si>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</si>
  <si>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</si>
  <si>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</si>
  <si>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</si>
  <si>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</si>
  <si>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</si>
  <si>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</si>
  <si>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</si>
  <si>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</si>
  <si>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</si>
  <si>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</si>
  <si>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</si>
  <si>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</si>
  <si>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</si>
  <si>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</si>
  <si>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</si>
  <si>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</si>
  <si>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</si>
  <si>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</si>
  <si>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</si>
  <si>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</si>
  <si>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</si>
  <si>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</si>
  <si>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</si>
  <si>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</si>
  <si>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</si>
  <si>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</si>
  <si>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</si>
  <si>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</si>
  <si>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</si>
  <si>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</si>
  <si>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</si>
  <si>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</si>
  <si>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</si>
  <si>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</si>
  <si>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</si>
  <si>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</si>
  <si>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</si>
  <si>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</si>
  <si>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</si>
  <si>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</si>
  <si>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</si>
  <si>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</si>
  <si>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</si>
  <si>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</si>
  <si>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</si>
  <si>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</si>
  <si>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</si>
  <si>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</si>
  <si>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</si>
  <si>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</si>
  <si>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</si>
  <si>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</si>
  <si>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</si>
  <si>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</si>
  <si>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</si>
  <si>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</si>
  <si>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</si>
  <si>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</si>
  <si>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</si>
  <si>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</si>
  <si>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</si>
  <si>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</si>
  <si>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</si>
  <si>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</si>
  <si>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</si>
  <si>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</si>
  <si>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</si>
  <si>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</si>
  <si>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</si>
  <si>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</si>
  <si>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</si>
  <si>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</si>
  <si>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</si>
  <si>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</si>
  <si>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</si>
  <si>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</si>
  <si>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</si>
  <si>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</si>
  <si>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</si>
  <si>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</si>
  <si>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</si>
  <si>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</si>
  <si>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</si>
  <si>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</si>
  <si>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</si>
  <si>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</si>
  <si>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</si>
  <si>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</si>
  <si>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</si>
  <si>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</si>
  <si>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</si>
  <si>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</si>
  <si>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</si>
  <si>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</si>
  <si>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</si>
  <si>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</si>
  <si>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</si>
  <si>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</si>
  <si>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</si>
  <si>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</si>
  <si>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</si>
  <si>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</si>
  <si>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</si>
  <si>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</si>
  <si>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</si>
  <si>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</si>
  <si>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</si>
  <si>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</si>
  <si>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</si>
  <si>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</si>
  <si>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</si>
  <si>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</si>
  <si>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</si>
  <si>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</si>
  <si>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</si>
  <si>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</si>
  <si>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</si>
  <si>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</si>
  <si>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</si>
  <si>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</si>
  <si>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</si>
  <si>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</si>
  <si>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</si>
  <si>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</si>
  <si>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</si>
  <si>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</si>
  <si>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</si>
  <si>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</si>
  <si>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</si>
  <si>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</si>
  <si>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</si>
  <si>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</si>
  <si>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</si>
  <si>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</si>
  <si>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</si>
  <si>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</si>
  <si>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</si>
  <si>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</si>
  <si>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</si>
  <si>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</si>
  <si>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</si>
  <si>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</si>
  <si>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</si>
  <si>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</si>
  <si>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</si>
  <si>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</si>
  <si>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</si>
  <si>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</si>
  <si>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</si>
  <si>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</si>
  <si>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</si>
  <si>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</si>
  <si>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</si>
  <si>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</si>
  <si>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</si>
  <si>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</si>
  <si>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</si>
  <si>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</si>
  <si>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</si>
  <si>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</si>
  <si>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</si>
  <si>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</si>
  <si>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</si>
  <si>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</si>
  <si>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</si>
  <si>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</si>
  <si>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</si>
  <si>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</si>
  <si>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</si>
  <si>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</si>
  <si>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</si>
  <si>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</si>
  <si>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</si>
  <si>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</si>
  <si>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</si>
  <si>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</si>
  <si>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</si>
  <si>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</si>
  <si>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</si>
  <si>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</si>
  <si>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</si>
  <si>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</si>
  <si>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</si>
  <si>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</si>
  <si>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</si>
  <si>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</si>
  <si>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</si>
  <si>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</si>
  <si>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</si>
  <si>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</si>
  <si>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</si>
  <si>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</si>
  <si>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</si>
  <si>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</si>
  <si>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</si>
  <si>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</si>
  <si>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</si>
  <si>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</si>
  <si>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</si>
  <si>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</si>
  <si>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</si>
  <si>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</si>
  <si>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</si>
  <si>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</si>
  <si>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</si>
  <si>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</si>
  <si>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</si>
  <si>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</si>
  <si>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</si>
  <si>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</si>
  <si>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</si>
  <si>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</si>
  <si>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</si>
  <si>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</si>
  <si>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</si>
  <si>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</si>
  <si>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</si>
  <si>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</si>
  <si>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</si>
  <si>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</si>
  <si>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</si>
  <si>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</si>
  <si>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</si>
  <si>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</si>
  <si>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</si>
  <si>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</si>
  <si>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</si>
  <si>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</si>
  <si>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</si>
  <si>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</si>
  <si>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</si>
  <si>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</si>
  <si>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</si>
  <si>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</si>
  <si>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</si>
  <si>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</si>
  <si>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</si>
  <si>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</si>
  <si>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</si>
  <si>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</si>
  <si>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</si>
  <si>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</si>
  <si>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</si>
  <si>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</si>
  <si>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</si>
  <si>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</si>
  <si>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</si>
  <si>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</si>
  <si>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</si>
  <si>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</si>
  <si>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</si>
  <si>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</si>
  <si>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</si>
  <si>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</si>
  <si>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</si>
  <si>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</si>
  <si>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</si>
  <si>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</si>
  <si>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</si>
  <si>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</si>
  <si>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</si>
  <si>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</si>
  <si>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</si>
  <si>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</si>
  <si>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</si>
  <si>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</si>
  <si>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</si>
  <si>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</si>
  <si>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</si>
  <si>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</si>
  <si>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</si>
  <si>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</si>
  <si>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</si>
  <si>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</si>
  <si>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</si>
  <si>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</si>
  <si>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</si>
  <si>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</si>
  <si>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</si>
  <si>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</si>
  <si>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</si>
  <si>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</si>
  <si>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</si>
  <si>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</si>
  <si>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</si>
  <si>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</si>
  <si>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</si>
  <si>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</si>
  <si>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</si>
  <si>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</si>
  <si>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</si>
  <si>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</si>
  <si>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</si>
  <si>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</si>
  <si>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</si>
  <si>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</si>
  <si>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</si>
  <si>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</si>
  <si>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</si>
  <si>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</si>
  <si>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</si>
  <si>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</si>
  <si>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</si>
  <si>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</si>
  <si>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</si>
  <si>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</si>
  <si>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</si>
  <si>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</si>
  <si>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</si>
  <si>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</si>
  <si>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</si>
  <si>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</si>
  <si>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</si>
  <si>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</si>
  <si>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</si>
  <si>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</si>
  <si>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</si>
  <si>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</si>
  <si>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</si>
  <si>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</si>
  <si>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</si>
  <si>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</si>
  <si>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</si>
  <si>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</si>
  <si>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</si>
  <si>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</si>
  <si>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</si>
  <si>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</si>
  <si>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</si>
  <si>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</si>
  <si>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</si>
  <si>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</si>
  <si>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</si>
  <si>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</si>
  <si>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</si>
  <si>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</si>
  <si>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</si>
  <si>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</si>
  <si>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</si>
  <si>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</si>
  <si>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</si>
  <si>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</si>
  <si>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</si>
  <si>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</si>
  <si>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</si>
  <si>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</si>
  <si>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</si>
  <si>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</si>
  <si>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</si>
  <si>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</si>
  <si>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</si>
  <si>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</si>
  <si>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</si>
  <si>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</si>
  <si>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</si>
  <si>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</si>
  <si>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</si>
  <si>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</si>
  <si>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</si>
  <si>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</si>
  <si>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</si>
  <si>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</si>
  <si>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</si>
  <si>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</si>
  <si>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</si>
  <si>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</si>
  <si>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</si>
  <si>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</si>
  <si>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</si>
  <si>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</si>
  <si>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</si>
  <si>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</si>
  <si>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</si>
  <si>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</si>
  <si>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</si>
  <si>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</si>
  <si>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</si>
  <si>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</si>
  <si>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</si>
  <si>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</si>
  <si>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</si>
  <si>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</si>
  <si>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</si>
  <si>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</si>
  <si>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</si>
  <si>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</si>
  <si>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</si>
  <si>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</si>
  <si>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</si>
  <si>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</si>
  <si>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</si>
  <si>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</si>
  <si>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</si>
  <si>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</si>
  <si>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</si>
  <si>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</si>
  <si>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</si>
  <si>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</si>
  <si>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</si>
  <si>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</si>
  <si>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</si>
  <si>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</si>
  <si>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</si>
  <si>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</si>
  <si>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</si>
  <si>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</si>
  <si>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</si>
  <si>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</si>
  <si>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</si>
  <si>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</si>
  <si>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</si>
  <si>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</si>
  <si>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</si>
  <si>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</si>
  <si>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</si>
  <si>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</si>
  <si>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</si>
  <si>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</si>
  <si>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</si>
  <si>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</si>
  <si>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</si>
  <si>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</si>
  <si>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</si>
  <si>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</si>
  <si>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</si>
  <si>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</si>
  <si>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</si>
  <si>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</si>
  <si>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</si>
  <si>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</si>
  <si>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</si>
  <si>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</si>
  <si>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</si>
  <si>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</si>
  <si>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</si>
  <si>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</si>
  <si>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</si>
  <si>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</si>
  <si>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</si>
  <si>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</si>
  <si>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</si>
  <si>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</si>
  <si>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</si>
  <si>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</si>
  <si>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</si>
  <si>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</si>
  <si>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</si>
  <si>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</si>
  <si>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</si>
  <si>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</si>
  <si>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</si>
  <si>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</si>
  <si>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</si>
  <si>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</si>
  <si>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</si>
  <si>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</si>
  <si>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</si>
  <si>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</si>
  <si>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</si>
  <si>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</si>
  <si>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</si>
  <si>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</si>
  <si>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</si>
  <si>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</si>
  <si>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</si>
  <si>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</si>
  <si>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</si>
  <si>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</si>
  <si>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</si>
  <si>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</si>
  <si>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</si>
  <si>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</si>
  <si>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</si>
  <si>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</si>
  <si>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</si>
  <si>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</si>
  <si>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</si>
  <si>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</si>
  <si>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</si>
  <si>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</si>
  <si>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</si>
  <si>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</si>
  <si>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</si>
  <si>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</si>
  <si>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</si>
  <si>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</si>
  <si>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</si>
  <si>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</si>
  <si>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</si>
  <si>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</si>
  <si>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</si>
  <si>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</si>
  <si>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</si>
  <si>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</si>
  <si>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</si>
  <si>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</si>
  <si>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</si>
  <si>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</si>
  <si>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</si>
  <si>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</si>
  <si>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</si>
  <si>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</si>
  <si>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</si>
  <si>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</si>
  <si>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</si>
  <si>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</si>
  <si>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</si>
  <si>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</si>
  <si>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</si>
  <si>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</si>
  <si>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</si>
  <si>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</si>
  <si>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</si>
  <si>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</si>
  <si>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</si>
  <si>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</si>
  <si>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</si>
  <si>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</si>
  <si>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</si>
  <si>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</si>
  <si>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</si>
  <si>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</si>
  <si>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</si>
  <si>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</si>
  <si>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</si>
  <si>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</si>
  <si>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</si>
  <si>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</si>
  <si>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</si>
  <si>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</si>
  <si>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</si>
  <si>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</si>
  <si>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</si>
  <si>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</si>
  <si>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</si>
  <si>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</si>
  <si>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</si>
  <si>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</si>
  <si>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</si>
  <si>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</si>
  <si>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</si>
  <si>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</si>
  <si>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</si>
  <si>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</si>
  <si>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</si>
  <si>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</si>
  <si>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</si>
  <si>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</si>
  <si>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</si>
  <si>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</si>
  <si>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</si>
  <si>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</si>
  <si>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</si>
  <si>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</si>
  <si>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</si>
  <si>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</si>
  <si>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</si>
  <si>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</si>
  <si>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</si>
  <si>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</si>
  <si>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</si>
  <si>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</si>
  <si>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</si>
  <si>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</si>
  <si>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</si>
  <si>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</si>
  <si>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</si>
  <si>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</si>
  <si>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</si>
  <si>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</si>
  <si>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</si>
  <si>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</si>
  <si>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</si>
  <si>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</si>
  <si>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</si>
  <si>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</si>
  <si>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</si>
  <si>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</si>
  <si>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</si>
  <si>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</si>
  <si>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</si>
  <si>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</si>
  <si>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</si>
  <si>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</si>
  <si>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</si>
  <si>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</si>
  <si>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</si>
  <si>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</si>
  <si>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</si>
  <si>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</si>
  <si>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</si>
  <si>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</si>
  <si>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</si>
  <si>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</si>
  <si>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</si>
  <si>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</si>
  <si>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</si>
  <si>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</si>
  <si>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</si>
  <si>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</si>
  <si>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</si>
  <si>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</si>
  <si>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</si>
  <si>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</si>
  <si>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</si>
  <si>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</si>
  <si>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</si>
  <si>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</si>
  <si>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</si>
  <si>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</si>
  <si>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</si>
  <si>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</si>
  <si>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</si>
  <si>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</si>
  <si>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</si>
  <si>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</si>
  <si>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</si>
  <si>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</si>
  <si>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</si>
  <si>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</si>
  <si>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</si>
  <si>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</si>
  <si>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</si>
  <si>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</si>
  <si>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</si>
  <si>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</si>
  <si>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</si>
  <si>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</si>
  <si>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</si>
  <si>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</si>
  <si>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</si>
  <si>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</si>
  <si>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</si>
  <si>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</si>
  <si>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</si>
  <si>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</si>
  <si>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</si>
  <si>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</si>
  <si>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</si>
  <si>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</si>
  <si>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</si>
  <si>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</si>
  <si>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</si>
  <si>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</si>
  <si>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</si>
  <si>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</si>
  <si>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</si>
  <si>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</si>
  <si>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</si>
  <si>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</si>
  <si>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</si>
  <si>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</si>
  <si>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</si>
  <si>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</si>
  <si>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</si>
  <si>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</si>
  <si>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</si>
  <si>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</si>
  <si>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</si>
  <si>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</si>
  <si>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</si>
  <si>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</si>
  <si>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</si>
  <si>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</si>
  <si>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</si>
  <si>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</si>
  <si>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</si>
  <si>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</si>
  <si>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</si>
  <si>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</si>
  <si>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</si>
  <si>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</si>
  <si>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</si>
  <si>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</si>
  <si>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</si>
  <si>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</si>
  <si>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</si>
  <si>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</si>
  <si>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</si>
  <si>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</si>
  <si>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</si>
  <si>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</si>
  <si>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</si>
  <si>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</si>
  <si>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</si>
  <si>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</si>
  <si>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</si>
  <si>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</si>
  <si>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</si>
  <si>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</si>
  <si>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</si>
  <si>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</si>
  <si>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</si>
  <si>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</si>
  <si>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</si>
  <si>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</si>
  <si>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</si>
  <si>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</si>
  <si>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</si>
  <si>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</si>
  <si>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</si>
  <si>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</si>
  <si>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</si>
  <si>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</si>
  <si>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</si>
  <si>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</si>
  <si>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</si>
  <si>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</si>
  <si>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</si>
  <si>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</si>
  <si>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</si>
  <si>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</si>
  <si>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</si>
  <si>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</si>
  <si>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</si>
  <si>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</si>
  <si>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</si>
  <si>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</si>
  <si>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</si>
  <si>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</si>
  <si>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</si>
  <si>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</si>
  <si>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</si>
  <si>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</si>
  <si>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</si>
  <si>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</si>
  <si>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</si>
  <si>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</si>
  <si>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</si>
  <si>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</si>
  <si>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</si>
  <si>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</si>
  <si>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</si>
  <si>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</si>
  <si>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</si>
  <si>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</si>
  <si>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</si>
  <si>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</si>
  <si>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</si>
  <si>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</si>
  <si>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</si>
  <si>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</si>
  <si>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</si>
  <si>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</si>
  <si>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</si>
  <si>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</si>
  <si>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</si>
  <si>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</si>
  <si>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</si>
  <si>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</si>
  <si>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</si>
  <si>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</si>
  <si>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</si>
  <si>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</si>
  <si>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</si>
  <si>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</si>
  <si>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</si>
  <si>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</si>
  <si>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</si>
  <si>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</si>
  <si>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</si>
  <si>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</si>
  <si>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</si>
  <si>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</si>
  <si>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</si>
  <si>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</si>
  <si>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</si>
  <si>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</si>
  <si>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</si>
  <si>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</si>
  <si>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</si>
  <si>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</si>
  <si>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</si>
  <si>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</si>
  <si>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</si>
  <si>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</si>
  <si>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</si>
  <si>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</si>
  <si>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</si>
  <si>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</si>
  <si>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</si>
  <si>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</si>
  <si>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</si>
  <si>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</si>
  <si>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</si>
  <si>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</si>
  <si>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</si>
  <si>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</si>
  <si>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</si>
  <si>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</si>
  <si>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</si>
  <si>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</si>
  <si>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</si>
  <si>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</si>
  <si>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</si>
  <si>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</si>
  <si>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</si>
  <si>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</si>
  <si>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</si>
  <si>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</si>
  <si>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</si>
  <si>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</si>
  <si>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</si>
  <si>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</si>
  <si>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</si>
  <si>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</si>
  <si>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</si>
  <si>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</si>
  <si>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</si>
  <si>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</si>
  <si>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</si>
  <si>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</si>
  <si>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</si>
  <si>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</si>
  <si>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</si>
  <si>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</si>
  <si>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</si>
  <si>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</si>
  <si>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</si>
  <si>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</si>
  <si>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</si>
  <si>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</si>
  <si>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</si>
  <si>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</si>
  <si>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</si>
  <si>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</si>
  <si>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</si>
  <si>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</si>
  <si>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</si>
  <si>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</si>
  <si>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</si>
  <si>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</si>
  <si>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</si>
  <si>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</si>
  <si>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</si>
  <si>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</si>
  <si>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</si>
  <si>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</si>
  <si>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</si>
  <si>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</si>
  <si>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</si>
  <si>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</si>
  <si>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</si>
  <si>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</si>
  <si>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</si>
  <si>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</si>
  <si>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</si>
  <si>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</si>
  <si>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</si>
  <si>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</si>
  <si>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</si>
  <si>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</si>
  <si>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</si>
  <si>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</si>
  <si>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</si>
  <si>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</si>
  <si>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</si>
  <si>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</si>
  <si>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</si>
  <si>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</si>
  <si>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</si>
  <si>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</si>
  <si>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</si>
  <si>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</si>
  <si>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</si>
  <si>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</si>
  <si>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</si>
  <si>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</si>
  <si>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</si>
  <si>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</si>
  <si>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</si>
  <si>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</si>
  <si>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</si>
  <si>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</si>
  <si>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</si>
  <si>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</si>
  <si>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</si>
  <si>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</si>
  <si>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</si>
  <si>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</si>
  <si>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</si>
  <si>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</si>
  <si>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</si>
  <si>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</si>
  <si>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</si>
  <si>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</si>
  <si>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</si>
  <si>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</si>
  <si>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</si>
  <si>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</si>
  <si>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</si>
  <si>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</si>
  <si>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</si>
  <si>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</si>
  <si>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</si>
  <si>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</si>
  <si>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</si>
  <si>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</si>
  <si>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</si>
  <si>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</si>
  <si>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</si>
  <si>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</si>
  <si>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</si>
  <si>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</si>
  <si>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</si>
  <si>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</si>
  <si>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</si>
  <si>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</si>
  <si>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</si>
  <si>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</si>
  <si>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</si>
  <si>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</si>
  <si>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</si>
  <si>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</si>
  <si>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</si>
  <si>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</si>
  <si>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</si>
  <si>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</si>
  <si>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</si>
  <si>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</si>
  <si>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</si>
  <si>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</si>
  <si>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</si>
  <si>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</si>
  <si>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</si>
  <si>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</si>
  <si>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</si>
  <si>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</si>
  <si>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</si>
  <si>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</si>
  <si>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</si>
  <si>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</si>
  <si>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</si>
  <si>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</si>
  <si>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</si>
  <si>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</si>
  <si>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</si>
  <si>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</si>
  <si>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</si>
  <si>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</si>
  <si>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</si>
  <si>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</si>
  <si>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</si>
  <si>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</si>
  <si>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</si>
  <si>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</si>
  <si>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</si>
  <si>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</si>
  <si>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</si>
  <si>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</si>
  <si>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</si>
  <si>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</si>
  <si>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</si>
  <si>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</si>
  <si>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</si>
  <si>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</si>
  <si>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</si>
  <si>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</si>
  <si>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</si>
  <si>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</si>
  <si>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</si>
  <si>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</si>
  <si>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</si>
  <si>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</si>
  <si>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</si>
  <si>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</si>
  <si>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</si>
  <si>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</si>
  <si>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</si>
  <si>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</si>
  <si>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</si>
  <si>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</si>
  <si>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</si>
  <si>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</si>
  <si>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</si>
  <si>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</si>
  <si>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</si>
  <si>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</si>
  <si>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</si>
  <si>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</si>
  <si>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</si>
  <si>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</si>
  <si>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</si>
  <si>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</si>
  <si>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</si>
  <si>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</si>
  <si>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</si>
  <si>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</si>
  <si>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</si>
  <si>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</si>
  <si>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</si>
  <si>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</si>
  <si>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</si>
  <si>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</si>
  <si>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</si>
  <si>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</si>
  <si>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</si>
  <si>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</si>
  <si>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</si>
  <si>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</si>
  <si>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</si>
  <si>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</si>
  <si>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</si>
  <si>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</si>
  <si>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</si>
  <si>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</si>
  <si>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</si>
  <si>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</si>
  <si>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</si>
  <si>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</si>
  <si>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</si>
  <si>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</si>
  <si>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</si>
  <si>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</si>
  <si>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</si>
  <si>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</si>
  <si>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</si>
  <si>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</si>
  <si>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</si>
  <si>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</si>
  <si>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</si>
  <si>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</si>
  <si>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</si>
  <si>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</si>
  <si>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</si>
  <si>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</si>
  <si>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</si>
  <si>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</si>
  <si>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</si>
  <si>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</si>
  <si>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</si>
  <si>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</si>
  <si>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</si>
  <si>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</si>
  <si>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</si>
  <si>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</si>
  <si>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</si>
  <si>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</si>
  <si>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</si>
  <si>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</si>
  <si>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</si>
  <si>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</si>
  <si>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</si>
  <si>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</si>
  <si>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</si>
  <si>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</si>
  <si>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</si>
  <si>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</si>
  <si>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</si>
  <si>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</si>
  <si>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</si>
  <si>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</si>
  <si>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</si>
  <si>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</si>
  <si>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</si>
  <si>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</si>
  <si>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</si>
  <si>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</si>
  <si>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</si>
  <si>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</si>
  <si>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</si>
  <si>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</si>
  <si>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</si>
  <si>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</si>
  <si>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</si>
  <si>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</si>
  <si>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</si>
  <si>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</si>
  <si>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</si>
  <si>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</si>
  <si>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</si>
  <si>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</si>
  <si>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</si>
  <si>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</si>
  <si>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</si>
  <si>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</si>
  <si>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</si>
  <si>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</si>
  <si>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</si>
  <si>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</si>
  <si>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</si>
  <si>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</si>
  <si>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</si>
  <si>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</si>
  <si>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</si>
  <si>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</si>
  <si>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</si>
  <si>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</si>
  <si>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</si>
  <si>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</si>
  <si>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</si>
  <si>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</si>
  <si>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</si>
  <si>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</si>
  <si>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</si>
  <si>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</si>
  <si>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</si>
  <si>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</si>
  <si>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</si>
  <si>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</si>
  <si>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</si>
  <si>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</si>
  <si>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</si>
  <si>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</si>
  <si>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</si>
  <si>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</si>
  <si>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</si>
  <si>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</si>
  <si>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</si>
  <si>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</si>
  <si>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</si>
  <si>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</si>
  <si>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</si>
  <si>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</si>
  <si>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</si>
  <si>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</si>
  <si>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</si>
  <si>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</si>
  <si>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</si>
  <si>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</si>
  <si>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</si>
  <si>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</si>
  <si>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</si>
  <si>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</si>
  <si>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</si>
  <si>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</si>
  <si>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</si>
  <si>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</si>
  <si>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</si>
  <si>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</si>
  <si>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</si>
  <si>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</si>
  <si>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</si>
  <si>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</si>
  <si>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</si>
  <si>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</si>
  <si>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</si>
  <si>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</si>
  <si>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</si>
  <si>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</si>
  <si>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</si>
  <si>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</si>
  <si>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</si>
  <si>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</si>
  <si>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</si>
  <si>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</si>
  <si>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</si>
  <si>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</si>
  <si>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</si>
  <si>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</si>
  <si>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</si>
  <si>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</si>
  <si>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</si>
  <si>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</si>
  <si>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</si>
  <si>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</si>
  <si>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</si>
  <si>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</si>
  <si>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</si>
  <si>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</si>
  <si>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</si>
  <si>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</si>
  <si>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</si>
  <si>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</si>
  <si>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</si>
  <si>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</si>
  <si>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</si>
  <si>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</si>
  <si>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</si>
  <si>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</si>
  <si>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</si>
  <si>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</si>
  <si>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</si>
  <si>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</si>
  <si>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</si>
  <si>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</si>
  <si>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</si>
  <si>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</si>
  <si>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</si>
  <si>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</si>
  <si>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</si>
  <si>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</si>
  <si>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</si>
  <si>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</si>
  <si>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</si>
  <si>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</si>
  <si>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</si>
  <si>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</si>
  <si>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</si>
  <si>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</si>
  <si>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</si>
  <si>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</si>
  <si>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</si>
  <si>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</si>
  <si>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</si>
  <si>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</si>
  <si>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</si>
  <si>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</si>
  <si>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</si>
  <si>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</si>
  <si>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</si>
  <si>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</si>
  <si>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</si>
  <si>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</si>
  <si>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</si>
  <si>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</si>
  <si>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</si>
  <si>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</si>
  <si>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</si>
  <si>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</si>
  <si>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</si>
  <si>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</si>
  <si>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</si>
  <si>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</si>
  <si>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</si>
  <si>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</si>
  <si>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</si>
  <si>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</si>
  <si>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</si>
  <si>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</si>
  <si>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</si>
  <si>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</si>
  <si>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</si>
  <si>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</si>
  <si>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</si>
  <si>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</si>
  <si>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</si>
  <si>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</si>
  <si>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</si>
  <si>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</si>
  <si>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</si>
  <si>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</si>
  <si>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</si>
  <si>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</si>
  <si>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</si>
  <si>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</si>
  <si>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</si>
  <si>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</si>
  <si>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</si>
  <si>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</si>
  <si>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</si>
  <si>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</si>
  <si>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</si>
  <si>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</si>
  <si>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</si>
  <si>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</si>
  <si>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</si>
  <si>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</si>
  <si>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</si>
  <si>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</si>
  <si>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</si>
  <si>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</si>
  <si>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</si>
  <si>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</si>
  <si>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</si>
  <si>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</si>
  <si>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</si>
  <si>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</si>
  <si>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</si>
  <si>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</si>
  <si>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</si>
  <si>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</si>
  <si>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</si>
  <si>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</si>
  <si>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</si>
  <si>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</si>
  <si>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</si>
  <si>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</si>
  <si>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</si>
  <si>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</si>
  <si>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</si>
  <si>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</si>
  <si>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</si>
  <si>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</si>
  <si>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</si>
  <si>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</si>
  <si>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</si>
  <si>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</si>
  <si>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</si>
  <si>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</si>
  <si>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</si>
  <si>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</si>
  <si>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</si>
  <si>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</si>
  <si>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</si>
  <si>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</si>
  <si>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</si>
  <si>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</si>
  <si>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</si>
  <si>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</si>
  <si>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</si>
  <si>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</si>
  <si>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</si>
  <si>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</si>
  <si>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</si>
  <si>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</si>
  <si>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</si>
  <si>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</si>
  <si>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</si>
  <si>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</si>
  <si>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</si>
  <si>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</si>
  <si>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</si>
  <si>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</si>
  <si>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</si>
  <si>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</si>
  <si>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</si>
  <si>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</si>
  <si>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</si>
  <si>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</si>
  <si>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</si>
  <si>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</si>
  <si>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</si>
  <si>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</si>
  <si>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</si>
  <si>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</si>
  <si>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</si>
  <si>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</si>
  <si>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</si>
  <si>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</si>
  <si>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</si>
  <si>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</si>
  <si>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</si>
  <si>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</si>
  <si>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</si>
  <si>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</si>
  <si>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</si>
  <si>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</si>
  <si>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</si>
  <si>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</si>
  <si>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</si>
  <si>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</si>
  <si>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</si>
  <si>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</si>
  <si>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</si>
  <si>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</si>
  <si>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</si>
  <si>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</si>
  <si>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</si>
  <si>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</si>
  <si>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</si>
  <si>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</si>
  <si>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</si>
  <si>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</si>
  <si>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</si>
  <si>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</si>
  <si>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</si>
  <si>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</si>
  <si>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</si>
  <si>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</si>
  <si>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</si>
  <si>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</si>
  <si>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</si>
  <si>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</si>
  <si>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</si>
  <si>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</si>
  <si>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</si>
  <si>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</si>
  <si>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</si>
  <si>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</si>
  <si>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</si>
  <si>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</si>
  <si>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</si>
  <si>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</si>
  <si>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</si>
  <si>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</si>
  <si>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</si>
  <si>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</si>
  <si>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</si>
  <si>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</si>
  <si>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</si>
  <si>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</si>
  <si>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</si>
  <si>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</si>
  <si>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</si>
  <si>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</si>
  <si>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</si>
  <si>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</si>
  <si>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</si>
  <si>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</si>
  <si>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</si>
  <si>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</si>
  <si>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</si>
  <si>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</si>
  <si>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</si>
  <si>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</si>
  <si>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</si>
  <si>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</si>
  <si>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</si>
  <si>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</si>
  <si>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</si>
  <si>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</si>
  <si>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</si>
  <si>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</si>
  <si>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</si>
  <si>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</si>
  <si>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</si>
  <si>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</si>
  <si>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</si>
  <si>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</si>
  <si>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</si>
  <si>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</si>
  <si>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</si>
  <si>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</si>
  <si>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</si>
  <si>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</si>
  <si>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</si>
  <si>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</si>
  <si>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</si>
  <si>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</si>
  <si>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</si>
  <si>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</si>
  <si>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</si>
  <si>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</si>
  <si>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</si>
  <si>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</si>
  <si>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</si>
  <si>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</si>
  <si>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</si>
  <si>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</si>
  <si>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</si>
  <si>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</si>
  <si>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</si>
  <si>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</si>
  <si>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</si>
  <si>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</si>
  <si>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</si>
  <si>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</si>
  <si>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</si>
  <si>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</si>
  <si>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</si>
  <si>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</si>
  <si>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</si>
  <si>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</si>
  <si>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</si>
  <si>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</si>
  <si>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</si>
  <si>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</si>
  <si>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</si>
  <si>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</si>
  <si>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</si>
  <si>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</si>
  <si>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</si>
  <si>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</si>
  <si>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</si>
  <si>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</si>
  <si>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</si>
  <si>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</si>
  <si>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</si>
  <si>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</si>
  <si>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</si>
  <si>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</si>
  <si>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</si>
  <si>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</si>
  <si>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</si>
  <si>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</si>
  <si>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</si>
  <si>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</si>
  <si>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</si>
  <si>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</si>
  <si>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</si>
  <si>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</si>
  <si>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</si>
  <si>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</si>
  <si>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</si>
  <si>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</si>
  <si>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</si>
  <si>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</si>
  <si>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</si>
  <si>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</si>
  <si>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</si>
  <si>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</si>
  <si>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</si>
  <si>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</si>
  <si>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</si>
  <si>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</si>
  <si>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</si>
  <si>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</si>
  <si>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</si>
  <si>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</si>
  <si>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</si>
  <si>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</si>
  <si>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</si>
  <si>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</si>
  <si>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</si>
  <si>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</si>
  <si>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</si>
  <si>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</si>
  <si>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</si>
  <si>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</si>
  <si>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</si>
  <si>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</si>
  <si>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</si>
  <si>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</si>
  <si>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</si>
  <si>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</si>
  <si>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</si>
  <si>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</si>
  <si>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</si>
  <si>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</si>
  <si>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</si>
  <si>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</si>
  <si>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</si>
  <si>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</si>
  <si>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</si>
  <si>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</si>
  <si>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</si>
  <si>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</si>
  <si>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</si>
  <si>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</si>
  <si>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</si>
  <si>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</si>
  <si>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</si>
  <si>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</si>
  <si>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</si>
  <si>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</si>
  <si>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</si>
  <si>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</si>
  <si>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</si>
  <si>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</si>
  <si>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</si>
  <si>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</si>
  <si>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</si>
  <si>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</si>
  <si>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</si>
  <si>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</si>
  <si>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</si>
  <si>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</si>
  <si>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</si>
  <si>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</si>
  <si>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</si>
  <si>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</si>
  <si>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</si>
  <si>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</si>
  <si>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</si>
  <si>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</si>
  <si>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</si>
  <si>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</si>
  <si>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</si>
  <si>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</si>
  <si>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</si>
  <si>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</si>
  <si>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</si>
  <si>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</si>
  <si>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</si>
  <si>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</si>
  <si>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</si>
  <si>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</si>
  <si>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</si>
  <si>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</si>
  <si>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</si>
  <si>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</si>
  <si>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</si>
  <si>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</si>
  <si>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</si>
  <si>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</si>
  <si>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</si>
  <si>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</si>
  <si>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</si>
  <si>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</si>
  <si>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</si>
  <si>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</si>
  <si>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</si>
  <si>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</si>
  <si>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</si>
  <si>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</si>
  <si>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</si>
  <si>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</si>
  <si>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</si>
  <si>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</si>
  <si>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</si>
  <si>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</si>
  <si>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</si>
  <si>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</si>
  <si>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</si>
  <si>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</si>
  <si>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</si>
  <si>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</si>
  <si>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</si>
  <si>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</si>
  <si>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</si>
  <si>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</si>
  <si>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</si>
  <si>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</si>
  <si>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</si>
  <si>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</si>
  <si>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</si>
  <si>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</si>
  <si>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</si>
  <si>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</si>
  <si>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</si>
  <si>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</si>
  <si>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</si>
  <si>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</si>
  <si>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</si>
  <si>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</si>
  <si>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</si>
  <si>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</si>
  <si>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</si>
  <si>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</si>
  <si>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</si>
  <si>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</si>
  <si>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</si>
  <si>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</si>
  <si>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</si>
  <si>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</si>
  <si>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</si>
  <si>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</si>
  <si>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</si>
  <si>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</si>
  <si>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</si>
  <si>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</si>
  <si>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</si>
  <si>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</si>
  <si>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</si>
  <si>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</si>
  <si>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</si>
  <si>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</si>
  <si>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</si>
  <si>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</si>
  <si>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</si>
  <si>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</si>
  <si>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</si>
  <si>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</si>
  <si>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</si>
  <si>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</si>
  <si>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</si>
  <si>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</si>
  <si>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</si>
  <si>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</si>
  <si>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</si>
  <si>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</si>
  <si>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</si>
  <si>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</si>
  <si>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</si>
  <si>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</si>
  <si>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</si>
  <si>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</si>
  <si>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</si>
  <si>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</si>
  <si>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</si>
  <si>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</si>
  <si>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</si>
  <si>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</si>
  <si>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</si>
  <si>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</si>
  <si>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</si>
  <si>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</si>
  <si>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</si>
  <si>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</si>
  <si>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</si>
  <si>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</si>
  <si>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</si>
  <si>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</si>
  <si>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</si>
  <si>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</si>
  <si>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</si>
  <si>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</si>
  <si>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</si>
  <si>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</si>
  <si>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</si>
  <si>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</si>
  <si>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</si>
  <si>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</si>
  <si>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</si>
  <si>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</si>
  <si>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</si>
  <si>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</si>
  <si>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</si>
  <si>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</si>
  <si>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</si>
  <si>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</si>
  <si>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</si>
  <si>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</si>
  <si>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</si>
  <si>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</si>
  <si>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</si>
  <si>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</si>
  <si>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</si>
  <si>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</si>
  <si>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</si>
  <si>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</si>
  <si>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</si>
  <si>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</si>
  <si>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</si>
  <si>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</si>
  <si>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</si>
  <si>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</si>
  <si>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</si>
  <si>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</si>
  <si>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</si>
  <si>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</si>
  <si>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</si>
  <si>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</si>
  <si>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</si>
  <si>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</si>
  <si>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</si>
  <si>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</si>
  <si>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</si>
  <si>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</si>
  <si>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</si>
  <si>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</si>
  <si>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</si>
  <si>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</si>
  <si>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</si>
  <si>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</si>
  <si>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</si>
  <si>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</si>
  <si>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</si>
  <si>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</si>
  <si>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</si>
  <si>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</si>
  <si>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</si>
  <si>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</si>
  <si>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</si>
  <si>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</si>
  <si>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</si>
  <si>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</si>
  <si>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</si>
  <si>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</si>
  <si>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</si>
  <si>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</si>
  <si>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</si>
  <si>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</si>
  <si>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</si>
  <si>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</si>
  <si>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</si>
  <si>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</si>
  <si>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</si>
  <si>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</si>
  <si>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</si>
  <si>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</si>
  <si>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</si>
  <si>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</si>
  <si>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</si>
  <si>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</si>
  <si>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</si>
  <si>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</si>
  <si>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</si>
  <si>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</si>
  <si>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</si>
  <si>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</si>
  <si>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</si>
  <si>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</si>
  <si>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</si>
  <si>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</si>
  <si>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</si>
  <si>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</si>
  <si>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</si>
  <si>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</si>
  <si>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</si>
  <si>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</si>
  <si>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</si>
  <si>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</si>
  <si>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</si>
  <si>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</si>
  <si>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</si>
  <si>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</si>
  <si>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</si>
  <si>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</si>
  <si>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</si>
  <si>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</si>
  <si>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</si>
  <si>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</si>
  <si>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</si>
  <si>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</si>
  <si>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</si>
  <si>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</si>
  <si>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</si>
  <si>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</si>
  <si>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</si>
  <si>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</si>
  <si>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</si>
  <si>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</si>
  <si>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</si>
  <si>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</si>
  <si>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</si>
  <si>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</si>
  <si>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</si>
  <si>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</si>
  <si>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</si>
  <si>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</si>
  <si>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</si>
  <si>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</si>
  <si>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</si>
  <si>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</si>
  <si>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</si>
  <si>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</si>
  <si>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</si>
  <si>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</si>
  <si>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</si>
  <si>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</si>
  <si>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</si>
  <si>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</si>
  <si>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</si>
  <si>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</si>
  <si>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</si>
  <si>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</si>
  <si>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</si>
  <si>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</si>
  <si>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</si>
  <si>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</si>
  <si>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</si>
  <si>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</si>
  <si>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</si>
  <si>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</si>
  <si>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</si>
  <si>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</si>
  <si>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</si>
  <si>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</si>
  <si>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</si>
  <si>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</si>
  <si>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</si>
  <si>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</si>
  <si>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</si>
  <si>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</si>
  <si>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</si>
  <si>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</si>
  <si>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</si>
  <si>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</si>
  <si>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</si>
  <si>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</si>
  <si>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</si>
  <si>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</si>
  <si>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</si>
  <si>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</si>
  <si>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</si>
  <si>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</si>
  <si>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</si>
  <si>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</si>
  <si>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</si>
  <si>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</si>
  <si>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</si>
  <si>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</si>
  <si>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</si>
  <si>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</si>
  <si>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</si>
  <si>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</si>
  <si>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</si>
  <si>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</si>
  <si>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</si>
  <si>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</si>
  <si>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</si>
  <si>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</si>
  <si>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</si>
  <si>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</si>
  <si>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</si>
  <si>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</si>
  <si>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</si>
  <si>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</si>
  <si>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</si>
  <si>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</si>
  <si>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</si>
  <si>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</si>
  <si>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</si>
  <si>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</si>
  <si>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</si>
  <si>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</si>
  <si>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</si>
  <si>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</si>
  <si>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</si>
  <si>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</si>
  <si>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</si>
  <si>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</si>
  <si>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</si>
  <si>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</si>
  <si>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</si>
  <si>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</si>
  <si>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</si>
  <si>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</si>
  <si>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</si>
  <si>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</si>
  <si>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</si>
  <si>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</si>
  <si>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</si>
  <si>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</si>
  <si>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</si>
  <si>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</si>
  <si>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</si>
  <si>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</si>
  <si>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</si>
  <si>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</si>
  <si>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</si>
  <si>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</si>
  <si>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</si>
  <si>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</si>
  <si>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</si>
  <si>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</si>
  <si>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</si>
  <si>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</si>
  <si>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</si>
  <si>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</si>
  <si>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</si>
  <si>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</si>
  <si>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</si>
  <si>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</si>
  <si>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</si>
  <si>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</si>
  <si>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</si>
  <si>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</si>
  <si>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</si>
  <si>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</si>
  <si>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</si>
  <si>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</si>
  <si>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</si>
  <si>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</si>
  <si>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</si>
  <si>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</si>
  <si>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</si>
  <si>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</si>
  <si>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</si>
  <si>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</si>
  <si>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</si>
  <si>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</si>
  <si>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</si>
  <si>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</si>
  <si>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</si>
  <si>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</si>
  <si>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</si>
  <si>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</si>
  <si>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</si>
  <si>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</si>
  <si>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</si>
  <si>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</si>
  <si>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</si>
  <si>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</si>
  <si>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</si>
  <si>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</si>
  <si>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</si>
  <si>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</si>
  <si>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</si>
  <si>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</si>
  <si>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</si>
  <si>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</si>
  <si>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</si>
  <si>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</si>
  <si>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</si>
  <si>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</si>
  <si>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</si>
  <si>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</si>
  <si>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</si>
  <si>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</si>
  <si>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</si>
  <si>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</si>
  <si>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</si>
  <si>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</si>
  <si>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</si>
  <si>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</si>
  <si>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</si>
  <si>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</si>
  <si>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</si>
  <si>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</si>
  <si>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</si>
  <si>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</si>
  <si>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</si>
  <si>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</si>
  <si>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</si>
  <si>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</si>
  <si>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</si>
  <si>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</si>
  <si>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</si>
  <si>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</si>
  <si>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</si>
  <si>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</si>
  <si>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</si>
  <si>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</si>
  <si>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</si>
  <si>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</si>
  <si>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</si>
  <si>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</si>
  <si>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</si>
  <si>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</si>
  <si>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</si>
  <si>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</si>
  <si>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</si>
  <si>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</si>
  <si>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</si>
  <si>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</si>
  <si>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</si>
  <si>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</si>
  <si>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</si>
  <si>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</si>
  <si>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</si>
  <si>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</si>
  <si>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</si>
  <si>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</si>
  <si>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</si>
  <si>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</si>
  <si>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</si>
  <si>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</si>
  <si>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</si>
  <si>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</si>
  <si>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</si>
  <si>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</si>
  <si>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</si>
  <si>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</si>
  <si>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</si>
  <si>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</si>
  <si>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</si>
  <si>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</si>
  <si>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</si>
  <si>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</si>
  <si>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</si>
  <si>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</si>
  <si>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</si>
  <si>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</si>
  <si>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</si>
  <si>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</si>
  <si>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</si>
  <si>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</si>
  <si>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</si>
  <si>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</si>
  <si>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</si>
  <si>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</si>
  <si>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</si>
  <si>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</si>
  <si>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</si>
  <si>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</si>
  <si>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</si>
  <si>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</si>
  <si>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</si>
  <si>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</si>
  <si>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</si>
  <si>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</si>
  <si>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</si>
  <si>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</si>
  <si>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</si>
  <si>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</si>
  <si>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</si>
  <si>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</si>
  <si>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</si>
  <si>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</si>
  <si>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</si>
  <si>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</si>
  <si>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</si>
  <si>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</si>
  <si>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</si>
  <si>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</si>
  <si>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</si>
  <si>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</si>
  <si>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</si>
  <si>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</si>
  <si>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</si>
  <si>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</si>
  <si>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</si>
  <si>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</si>
  <si>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</si>
  <si>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</si>
  <si>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</si>
  <si>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</si>
  <si>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</si>
  <si>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</si>
  <si>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</si>
  <si>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</si>
  <si>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</si>
  <si>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</si>
  <si>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</si>
  <si>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</si>
  <si>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</si>
  <si>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</si>
  <si>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</si>
  <si>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</si>
  <si>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</si>
  <si>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</si>
  <si>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</si>
  <si>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</si>
  <si>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</si>
  <si>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</si>
  <si>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</si>
  <si>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</si>
  <si>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</si>
  <si>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</si>
  <si>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</si>
  <si>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</si>
  <si>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</si>
  <si>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</si>
  <si>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</si>
  <si>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</si>
  <si>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</si>
  <si>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</si>
  <si>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</si>
  <si>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</si>
  <si>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</si>
  <si>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</si>
  <si>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</si>
  <si>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</si>
  <si>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</si>
  <si>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</si>
  <si>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</si>
  <si>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</si>
  <si>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</si>
  <si>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</si>
  <si>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</si>
  <si>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</si>
  <si>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</si>
  <si>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</si>
  <si>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</si>
  <si>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</si>
  <si>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</si>
  <si>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</si>
  <si>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</si>
  <si>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</si>
  <si>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</si>
  <si>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</si>
  <si>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</si>
  <si>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</si>
  <si>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</si>
  <si>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</si>
  <si>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</si>
  <si>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</si>
  <si>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</si>
  <si>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</si>
  <si>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</si>
  <si>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</si>
  <si>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</si>
  <si>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</si>
  <si>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</si>
  <si>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</si>
  <si>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</si>
  <si>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</si>
  <si>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</si>
  <si>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</si>
  <si>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</si>
  <si>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</si>
  <si>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</si>
  <si>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</si>
  <si>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</si>
  <si>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</si>
  <si>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</si>
  <si>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</si>
  <si>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</si>
  <si>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</si>
  <si>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</si>
  <si>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</si>
  <si>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</si>
  <si>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</si>
  <si>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</si>
  <si>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</si>
  <si>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</si>
  <si>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</si>
  <si>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</si>
  <si>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</si>
  <si>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</si>
  <si>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</si>
  <si>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</si>
  <si>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</si>
  <si>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</si>
  <si>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</si>
  <si>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</si>
  <si>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</si>
  <si>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</si>
  <si>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</si>
  <si>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</si>
  <si>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</si>
  <si>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</si>
  <si>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</si>
  <si>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</si>
  <si>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</si>
  <si>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</si>
  <si>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</si>
  <si>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</si>
  <si>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</si>
  <si>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</si>
  <si>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</si>
  <si>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</si>
  <si>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</si>
  <si>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</si>
  <si>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</si>
  <si>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</si>
  <si>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</si>
  <si>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</si>
  <si>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</si>
  <si>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</si>
  <si>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</si>
  <si>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</si>
  <si>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</si>
  <si>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</si>
  <si>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</si>
  <si>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</si>
  <si>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</si>
  <si>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</si>
  <si>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</si>
  <si>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</si>
  <si>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</si>
  <si>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</si>
  <si>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</si>
  <si>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</si>
  <si>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</si>
  <si>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</si>
  <si>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</si>
  <si>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</si>
  <si>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</si>
  <si>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</si>
  <si>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</si>
  <si>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</si>
  <si>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</si>
  <si>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</si>
  <si>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</si>
  <si>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</si>
  <si>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</si>
  <si>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</si>
  <si>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</si>
  <si>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</si>
  <si>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</si>
  <si>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</si>
  <si>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</si>
  <si>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</si>
  <si>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</si>
  <si>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</si>
  <si>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</si>
  <si>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</si>
  <si>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</si>
  <si>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</si>
  <si>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</si>
  <si>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</si>
  <si>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</si>
  <si>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</si>
  <si>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</si>
  <si>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</si>
  <si>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</si>
  <si>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</si>
  <si>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</si>
  <si>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</si>
  <si>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</si>
  <si>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</si>
  <si>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</si>
  <si>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</si>
  <si>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</si>
  <si>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</si>
  <si>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</si>
  <si>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</si>
  <si>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</si>
  <si>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</si>
  <si>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</si>
  <si>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</si>
  <si>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</si>
  <si>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</si>
  <si>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</si>
  <si>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</si>
  <si>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</si>
  <si>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</si>
  <si>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</si>
  <si>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</si>
  <si>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</si>
  <si>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</si>
  <si>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</si>
  <si>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</si>
  <si>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</si>
  <si>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</si>
  <si>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</si>
  <si>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</si>
  <si>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</si>
  <si>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</si>
  <si>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</si>
  <si>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</si>
  <si>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</si>
  <si>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</si>
  <si>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</si>
  <si>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</si>
  <si>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</si>
  <si>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</si>
  <si>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</si>
  <si>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</si>
  <si>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</si>
  <si>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</si>
  <si>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</si>
  <si>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</si>
  <si>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</si>
  <si>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</si>
  <si>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</si>
  <si>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</si>
  <si>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</si>
  <si>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</si>
  <si>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</si>
  <si>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</si>
  <si>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</si>
  <si>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</si>
  <si>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</si>
  <si>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</si>
  <si>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</si>
  <si>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</si>
  <si>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</si>
  <si>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</si>
  <si>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</si>
  <si>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</si>
  <si>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</si>
  <si>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</si>
  <si>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</si>
  <si>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</si>
  <si>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</si>
  <si>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</si>
  <si>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</si>
  <si>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</si>
  <si>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</si>
  <si>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</si>
  <si>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</si>
  <si>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</si>
  <si>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</si>
  <si>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</si>
  <si>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</si>
  <si>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</si>
  <si>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</si>
  <si>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</si>
  <si>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</si>
  <si>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</si>
  <si>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</si>
  <si>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</si>
  <si>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</si>
  <si>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</si>
  <si>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</si>
  <si>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</si>
  <si>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</si>
  <si>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</si>
  <si>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</si>
  <si>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</si>
  <si>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</si>
  <si>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</si>
  <si>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</si>
  <si>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</si>
  <si>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</si>
  <si>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</si>
  <si>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</si>
  <si>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</si>
  <si>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</si>
  <si>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</si>
  <si>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</si>
  <si>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</si>
  <si>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</si>
  <si>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</si>
  <si>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</si>
  <si>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</si>
  <si>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</si>
  <si>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</si>
  <si>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</si>
  <si>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</si>
  <si>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</si>
  <si>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</si>
  <si>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</si>
  <si>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</si>
  <si>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</si>
  <si>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</si>
  <si>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</si>
  <si>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</si>
  <si>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</si>
  <si>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</si>
  <si>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</si>
  <si>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</si>
  <si>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</si>
  <si>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</si>
  <si>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</si>
  <si>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</si>
  <si>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</si>
  <si>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</si>
  <si>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</si>
  <si>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</si>
  <si>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</si>
  <si>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</si>
  <si>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</si>
  <si>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</si>
  <si>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</si>
  <si>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</si>
  <si>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</si>
  <si>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</si>
  <si>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</si>
  <si>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</si>
  <si>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</si>
  <si>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</si>
  <si>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</si>
  <si>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</si>
  <si>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</si>
  <si>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</si>
  <si>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</si>
  <si>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</si>
  <si>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</si>
  <si>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</si>
  <si>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</si>
  <si>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</si>
  <si>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</si>
  <si>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</si>
  <si>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</si>
  <si>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</si>
  <si>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</si>
  <si>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</si>
  <si>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</si>
  <si>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</si>
  <si>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</si>
  <si>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</si>
  <si>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</si>
  <si>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</si>
  <si>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</si>
  <si>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</si>
  <si>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</si>
  <si>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</si>
  <si>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</si>
  <si>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</si>
  <si>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</si>
  <si>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</si>
  <si>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</si>
  <si>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</si>
  <si>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</si>
  <si>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</si>
  <si>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</si>
  <si>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</si>
  <si>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</si>
  <si>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</si>
  <si>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</si>
  <si>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</si>
  <si>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</si>
  <si>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</si>
  <si>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</si>
  <si>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</si>
  <si>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</si>
  <si>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</si>
  <si>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</si>
  <si>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</si>
  <si>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</si>
  <si>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</si>
  <si>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</si>
  <si>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</si>
  <si>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</si>
  <si>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</si>
  <si>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</si>
  <si>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</si>
  <si>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</si>
  <si>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</si>
  <si>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</si>
  <si>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</si>
  <si>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</si>
  <si>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</si>
  <si>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</si>
  <si>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</si>
  <si>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</si>
  <si>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</si>
  <si>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</si>
  <si>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</si>
  <si>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</si>
  <si>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</si>
  <si>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</si>
  <si>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</si>
  <si>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</si>
  <si>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</si>
  <si>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</si>
  <si>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</si>
  <si>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</si>
  <si>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</si>
  <si>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</si>
  <si>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</si>
  <si>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</si>
  <si>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</si>
  <si>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</si>
  <si>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</si>
  <si>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</si>
  <si>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</si>
  <si>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</si>
  <si>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</si>
  <si>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</si>
  <si>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</si>
  <si>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</si>
  <si>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</si>
  <si>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</si>
  <si>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</si>
  <si>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</si>
  <si>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</si>
  <si>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</si>
  <si>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</si>
  <si>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</si>
  <si>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</si>
  <si>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</si>
  <si>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</si>
  <si>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</si>
  <si>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</si>
  <si>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</si>
  <si>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</si>
  <si>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</si>
  <si>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</si>
  <si>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</si>
  <si>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</si>
  <si>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</si>
  <si>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</si>
  <si>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</si>
  <si>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</si>
  <si>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</si>
  <si>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</si>
  <si>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</si>
  <si>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</si>
  <si>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</si>
  <si>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</si>
  <si>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</si>
  <si>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</si>
  <si>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</si>
  <si>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</si>
  <si>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</si>
  <si>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</si>
  <si>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</si>
  <si>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</si>
  <si>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</si>
  <si>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</si>
  <si>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</si>
  <si>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</si>
  <si>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</si>
  <si>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</si>
  <si>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</si>
  <si>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</si>
  <si>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</si>
  <si>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</si>
  <si>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</si>
  <si>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</si>
  <si>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</si>
  <si>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</si>
  <si>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</si>
  <si>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</si>
  <si>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</si>
  <si>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</si>
  <si>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</si>
  <si>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</si>
  <si>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</si>
  <si>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</si>
  <si>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</si>
  <si>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</si>
  <si>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</si>
  <si>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</si>
  <si>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</si>
  <si>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</si>
  <si>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</si>
  <si>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</si>
  <si>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</si>
  <si>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</si>
  <si>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</si>
  <si>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</si>
  <si>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</si>
  <si>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</si>
  <si>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</si>
  <si>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</si>
  <si>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</si>
  <si>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</si>
  <si>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</si>
  <si>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</si>
  <si>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</si>
  <si>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</si>
  <si>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</si>
  <si>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</si>
  <si>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</si>
  <si>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</si>
  <si>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</si>
  <si>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</si>
  <si>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</si>
  <si>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</si>
  <si>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</si>
  <si>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</si>
  <si>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</si>
  <si>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</si>
  <si>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</si>
  <si>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</si>
  <si>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</si>
  <si>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</si>
  <si>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</si>
  <si>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</si>
  <si>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</si>
  <si>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</si>
  <si>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</si>
  <si>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</si>
  <si>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</si>
  <si>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</si>
  <si>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</si>
  <si>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</si>
  <si>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</si>
  <si>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</si>
  <si>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</si>
  <si>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</si>
  <si>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</si>
  <si>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</si>
  <si>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</si>
  <si>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</si>
  <si>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</si>
  <si>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</si>
  <si>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</si>
  <si>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</si>
  <si>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</si>
  <si>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</si>
  <si>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</si>
  <si>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</si>
  <si>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</si>
  <si>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</si>
  <si>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</si>
  <si>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</si>
  <si>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</si>
  <si>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</si>
  <si>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</si>
  <si>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</si>
  <si>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</si>
  <si>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</si>
  <si>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</si>
  <si>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</si>
  <si>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</si>
  <si>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</si>
  <si>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</si>
  <si>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</si>
  <si>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</si>
  <si>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</si>
  <si>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</si>
  <si>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</si>
  <si>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</si>
  <si>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</si>
  <si>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</si>
  <si>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</si>
  <si>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</si>
  <si>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</si>
  <si>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</si>
  <si>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</si>
  <si>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</si>
  <si>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</si>
  <si>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</si>
  <si>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</si>
  <si>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</si>
  <si>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</si>
  <si>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</si>
  <si>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</si>
  <si>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</si>
  <si>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</si>
  <si>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</si>
  <si>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</si>
  <si>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</si>
  <si>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</si>
  <si>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</si>
  <si>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</si>
  <si>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</si>
  <si>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</si>
  <si>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</si>
  <si>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</si>
  <si>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</si>
  <si>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</si>
  <si>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</si>
  <si>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</si>
  <si>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</si>
  <si>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</si>
  <si>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</si>
  <si>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</si>
  <si>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</si>
  <si>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</si>
  <si>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</si>
  <si>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</si>
  <si>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</si>
  <si>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</si>
  <si>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</si>
  <si>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</si>
  <si>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</si>
  <si>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</si>
  <si>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</si>
  <si>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</si>
  <si>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</si>
  <si>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</si>
  <si>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</si>
  <si>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</si>
  <si>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</si>
  <si>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</si>
  <si>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</si>
  <si>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</si>
  <si>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</si>
  <si>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</si>
  <si>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</si>
  <si>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</si>
  <si>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</si>
  <si>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</si>
  <si>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</si>
  <si>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</si>
  <si>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</si>
  <si>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</si>
  <si>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</si>
  <si>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</si>
  <si>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</si>
  <si>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</si>
  <si>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</si>
  <si>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</si>
  <si>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</si>
  <si>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</si>
  <si>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</si>
  <si>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</si>
  <si>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</si>
  <si>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</si>
  <si>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</si>
  <si>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</si>
  <si>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</si>
  <si>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</si>
  <si>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</si>
  <si>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</si>
  <si>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</si>
  <si>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</si>
  <si>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</si>
  <si>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</si>
  <si>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</si>
  <si>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</si>
  <si>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</si>
  <si>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</si>
  <si>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</si>
  <si>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</si>
  <si>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</si>
  <si>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</si>
  <si>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</si>
  <si>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</si>
  <si>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</si>
  <si>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</si>
  <si>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</si>
  <si>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</si>
  <si>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</si>
  <si>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</si>
  <si>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</si>
  <si>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</si>
  <si>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</si>
  <si>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</si>
  <si>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</si>
  <si>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</si>
  <si>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</si>
  <si>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</si>
  <si>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</si>
  <si>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</si>
  <si>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</si>
  <si>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</si>
  <si>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</si>
  <si>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</si>
  <si>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</si>
  <si>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</si>
  <si>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</si>
  <si>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</si>
  <si>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</si>
  <si>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</si>
  <si>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</si>
  <si>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</si>
  <si>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</si>
  <si>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</si>
  <si>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</si>
  <si>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</si>
  <si>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</si>
  <si>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</si>
  <si>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</si>
  <si>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</si>
  <si>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</si>
  <si>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</si>
  <si>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</si>
  <si>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</si>
  <si>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</si>
  <si>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</si>
  <si>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</si>
  <si>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</si>
  <si>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</si>
  <si>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</si>
  <si>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</si>
  <si>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</si>
  <si>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</si>
  <si>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</si>
  <si>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</si>
  <si>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</si>
  <si>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</si>
  <si>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</si>
  <si>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</si>
  <si>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</si>
  <si>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</si>
  <si>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</si>
  <si>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</si>
  <si>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</si>
  <si>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</si>
  <si>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</si>
  <si>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</si>
  <si>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</si>
  <si>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</si>
  <si>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</si>
  <si>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</si>
  <si>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</si>
  <si>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</si>
  <si>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</si>
  <si>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</si>
  <si>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</si>
  <si>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</si>
  <si>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</si>
  <si>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</si>
  <si>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</si>
  <si>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</si>
  <si>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</si>
  <si>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</si>
  <si>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</si>
  <si>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</si>
  <si>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</si>
  <si>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</si>
  <si>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</si>
  <si>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</si>
  <si>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</si>
  <si>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</si>
  <si>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</si>
  <si>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</si>
  <si>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</si>
  <si>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</si>
  <si>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</si>
  <si>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</si>
  <si>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</si>
  <si>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</si>
  <si>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</si>
  <si>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</si>
  <si>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</si>
  <si>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</si>
  <si>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</si>
  <si>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</si>
  <si>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</si>
  <si>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</si>
  <si>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</si>
  <si>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</si>
  <si>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</si>
  <si>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</si>
  <si>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</si>
  <si>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</si>
  <si>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</si>
  <si>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</si>
  <si>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</si>
  <si>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</si>
  <si>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</si>
  <si>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</si>
  <si>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</si>
  <si>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</si>
  <si>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</si>
  <si>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</si>
  <si>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</si>
  <si>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</si>
  <si>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</si>
  <si>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</si>
  <si>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</si>
  <si>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</si>
  <si>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</si>
  <si>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</si>
  <si>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</si>
  <si>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</si>
  <si>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</si>
  <si>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</si>
  <si>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</si>
  <si>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</si>
  <si>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</si>
  <si>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</si>
  <si>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</si>
  <si>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</si>
  <si>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</si>
  <si>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</si>
  <si>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</si>
  <si>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</si>
  <si>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</si>
  <si>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</si>
  <si>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</si>
  <si>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</si>
  <si>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</si>
  <si>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</si>
  <si>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</si>
  <si>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</si>
  <si>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</si>
  <si>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</si>
  <si>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</si>
  <si>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</si>
  <si>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</si>
  <si>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</si>
  <si>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</si>
  <si>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</si>
  <si>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</si>
  <si>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</si>
  <si>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</si>
  <si>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</si>
  <si>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</si>
  <si>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</si>
  <si>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</si>
  <si>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</si>
  <si>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</si>
  <si>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</si>
  <si>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</si>
  <si>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</si>
  <si>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</si>
  <si>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</si>
  <si>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</si>
  <si>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</si>
  <si>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</si>
  <si>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</si>
  <si>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</si>
  <si>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</si>
  <si>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</si>
  <si>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</si>
  <si>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</si>
  <si>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</si>
  <si>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</si>
  <si>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</si>
  <si>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</si>
  <si>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</si>
  <si>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</si>
  <si>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</si>
  <si>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</si>
  <si>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</si>
  <si>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</si>
  <si>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</si>
  <si>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</si>
  <si>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</si>
  <si>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</si>
  <si>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</si>
  <si>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</si>
  <si>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</si>
  <si>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</si>
  <si>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</si>
  <si>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</si>
  <si>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</si>
  <si>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</si>
  <si>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</si>
  <si>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</si>
  <si>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</si>
  <si>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</si>
  <si>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</si>
  <si>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</si>
  <si>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</si>
  <si>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</si>
  <si>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</si>
  <si>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</si>
  <si>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</si>
  <si>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</si>
  <si>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</si>
  <si>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</si>
  <si>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</si>
  <si>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</si>
  <si>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</si>
  <si>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</si>
  <si>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</si>
  <si>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</si>
  <si>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</si>
  <si>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</si>
  <si>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</si>
  <si>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</si>
  <si>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</si>
  <si>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</si>
  <si>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</si>
  <si>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</si>
  <si>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</si>
  <si>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</si>
  <si>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</si>
  <si>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</si>
  <si>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</si>
  <si>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</si>
  <si>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</si>
  <si>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</si>
  <si>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</si>
  <si>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</si>
  <si>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</si>
  <si>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</si>
  <si>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</si>
  <si>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</si>
  <si>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</si>
  <si>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</si>
  <si>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</si>
  <si>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</si>
  <si>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</si>
  <si>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</si>
  <si>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</si>
  <si>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</si>
  <si>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</si>
  <si>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</si>
  <si>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</si>
  <si>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</si>
  <si>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</si>
  <si>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</si>
  <si>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</si>
  <si>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</si>
  <si>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</si>
  <si>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</si>
  <si>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</si>
  <si>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</si>
  <si>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</si>
  <si>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</si>
  <si>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</si>
  <si>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</si>
  <si>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</si>
  <si>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</si>
  <si>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</si>
  <si>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</si>
  <si>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</si>
  <si>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</si>
  <si>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</si>
  <si>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</si>
  <si>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</si>
  <si>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</si>
  <si>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</si>
  <si>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</si>
  <si>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</si>
  <si>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</si>
  <si>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</si>
  <si>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</si>
  <si>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</si>
  <si>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</si>
  <si>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</si>
  <si>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</si>
  <si>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</si>
  <si>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</si>
  <si>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</si>
  <si>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</si>
  <si>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</si>
  <si>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</si>
  <si>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</si>
  <si>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</si>
  <si>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</si>
  <si>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</si>
  <si>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</si>
  <si>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</si>
  <si>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</si>
  <si>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</si>
  <si>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</si>
  <si>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</si>
  <si>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</si>
  <si>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</si>
  <si>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</si>
  <si>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</si>
  <si>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</si>
  <si>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</si>
  <si>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</si>
  <si>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</si>
  <si>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</si>
  <si>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</si>
  <si>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</si>
  <si>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</si>
  <si>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</si>
  <si>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</si>
  <si>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</si>
  <si>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</si>
  <si>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</si>
  <si>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</si>
  <si>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</si>
  <si>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</si>
  <si>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</si>
  <si>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</si>
  <si>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</si>
  <si>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</si>
  <si>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</si>
  <si>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</si>
  <si>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</si>
  <si>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</si>
  <si>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</si>
  <si>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</si>
  <si>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</si>
  <si>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</si>
  <si>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</si>
  <si>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</si>
  <si>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</si>
  <si>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</si>
  <si>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</si>
  <si>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</si>
  <si>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</si>
  <si>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</si>
  <si>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</si>
  <si>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</si>
  <si>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</si>
  <si>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</si>
  <si>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</si>
  <si>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</si>
  <si>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</si>
  <si>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</si>
  <si>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</si>
  <si>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</si>
  <si>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</si>
  <si>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</si>
  <si>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</si>
  <si>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</si>
  <si>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</si>
  <si>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</si>
  <si>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</si>
  <si>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</si>
  <si>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</si>
  <si>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</si>
  <si>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</si>
  <si>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</si>
  <si>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</si>
  <si>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</si>
  <si>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</si>
  <si>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</si>
  <si>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</si>
  <si>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</si>
  <si>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</si>
  <si>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</si>
  <si>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</si>
  <si>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</si>
  <si>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</si>
  <si>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</si>
  <si>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</si>
  <si>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</si>
  <si>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</si>
  <si>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</si>
  <si>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</si>
  <si>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</si>
  <si>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</si>
  <si>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</si>
  <si>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</si>
  <si>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</si>
  <si>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</si>
  <si>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</si>
  <si>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</si>
  <si>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</si>
  <si>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</si>
  <si>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</si>
  <si>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</si>
  <si>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</si>
  <si>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</si>
  <si>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</si>
  <si>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</si>
  <si>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</si>
  <si>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</si>
  <si>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</si>
  <si>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</si>
  <si>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</si>
  <si>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</si>
  <si>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</si>
  <si>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</si>
  <si>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</si>
  <si>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</si>
  <si>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</si>
  <si>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</si>
  <si>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</si>
  <si>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</si>
  <si>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</si>
  <si>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</si>
  <si>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</si>
  <si>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</si>
  <si>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</si>
  <si>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</si>
  <si>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</si>
  <si>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</si>
  <si>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</si>
  <si>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</si>
  <si>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</si>
  <si>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</si>
  <si>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</si>
  <si>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</si>
  <si>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</si>
  <si>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</si>
  <si>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</si>
  <si>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</si>
  <si>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</si>
  <si>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</si>
  <si>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</si>
  <si>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</si>
  <si>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</si>
  <si>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</si>
  <si>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</si>
  <si>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</si>
  <si>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</si>
  <si>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</si>
  <si>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</si>
  <si>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</si>
  <si>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</si>
  <si>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</si>
  <si>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</si>
  <si>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</si>
  <si>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</si>
  <si>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</si>
  <si>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</si>
  <si>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</si>
  <si>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</si>
  <si>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</si>
  <si>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</si>
  <si>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</si>
  <si>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</si>
  <si>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</si>
  <si>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</si>
  <si>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</si>
  <si>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</si>
  <si>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</si>
  <si>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</si>
  <si>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</si>
  <si>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</si>
  <si>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</si>
  <si>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</si>
  <si>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</si>
  <si>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</si>
  <si>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</si>
  <si>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</si>
  <si>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</si>
  <si>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</si>
  <si>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</si>
  <si>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</si>
  <si>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</si>
  <si>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</si>
  <si>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</si>
  <si>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</si>
  <si>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</si>
  <si>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</si>
  <si>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</si>
  <si>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</si>
  <si>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</si>
  <si>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</si>
  <si>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</si>
  <si>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</si>
  <si>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</si>
  <si>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</si>
  <si>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</si>
  <si>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</si>
  <si>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</si>
  <si>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</si>
  <si>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</si>
  <si>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</si>
  <si>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</si>
  <si>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</si>
  <si>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</si>
  <si>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</si>
  <si>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</si>
  <si>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</si>
  <si>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</si>
  <si>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</si>
  <si>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</si>
  <si>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</si>
  <si>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</si>
  <si>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</si>
  <si>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</si>
  <si>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</si>
  <si>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</si>
  <si>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</si>
  <si>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</si>
  <si>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</si>
  <si>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</si>
  <si>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</si>
  <si>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</si>
  <si>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</si>
  <si>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</si>
  <si>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</si>
  <si>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</si>
  <si>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</si>
  <si>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</si>
  <si>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</si>
  <si>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</si>
  <si>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</si>
  <si>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</si>
  <si>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</si>
  <si>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</si>
  <si>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</si>
  <si>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</si>
  <si>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</si>
  <si>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</si>
  <si>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</si>
  <si>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</si>
  <si>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</si>
  <si>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</si>
  <si>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</si>
  <si>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</si>
  <si>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</si>
  <si>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</si>
  <si>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</si>
  <si>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</si>
  <si>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</si>
  <si>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</si>
  <si>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</si>
  <si>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</si>
  <si>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</si>
  <si>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</si>
  <si>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</si>
  <si>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</si>
  <si>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</si>
  <si>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</si>
  <si>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</si>
  <si>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</si>
  <si>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</si>
  <si>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</si>
  <si>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</si>
  <si>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</si>
  <si>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</si>
  <si>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</si>
  <si>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</si>
  <si>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</si>
  <si>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</si>
  <si>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</si>
  <si>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</si>
  <si>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</si>
  <si>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</si>
  <si>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</si>
  <si>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</si>
  <si>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</si>
  <si>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</si>
  <si>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</si>
  <si>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</si>
  <si>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</si>
  <si>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</si>
  <si>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</si>
  <si>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</si>
  <si>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</si>
  <si>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</si>
  <si>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</si>
  <si>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</si>
  <si>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</si>
  <si>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</si>
  <si>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</si>
  <si>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</si>
  <si>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</si>
  <si>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</si>
  <si>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</si>
  <si>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</si>
  <si>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</si>
  <si>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</si>
  <si>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</si>
  <si>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</si>
  <si>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</si>
  <si>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</si>
  <si>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</si>
  <si>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</si>
  <si>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</si>
  <si>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</si>
  <si>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</si>
  <si>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</si>
  <si>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</si>
  <si>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</si>
  <si>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</si>
  <si>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</si>
  <si>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</si>
  <si>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</si>
  <si>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</si>
  <si>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</si>
  <si>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</si>
  <si>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</si>
  <si>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</si>
  <si>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</si>
  <si>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</si>
  <si>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</si>
  <si>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</si>
  <si>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</si>
  <si>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</si>
  <si>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</si>
  <si>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</si>
  <si>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</si>
  <si>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</si>
  <si>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</si>
  <si>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</si>
  <si>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</si>
  <si>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</si>
  <si>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</si>
  <si>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</si>
  <si>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</si>
  <si>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</si>
  <si>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</si>
  <si>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</si>
  <si>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</si>
  <si>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</si>
  <si>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</si>
  <si>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</si>
  <si>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</si>
  <si>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</si>
  <si>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</si>
  <si>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</si>
  <si>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</si>
  <si>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</si>
  <si>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</si>
  <si>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</si>
  <si>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</si>
  <si>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</si>
  <si>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</si>
  <si>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</si>
  <si>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</si>
  <si>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</si>
  <si>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</si>
  <si>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</si>
  <si>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</si>
  <si>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</si>
  <si>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</si>
  <si>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</si>
  <si>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</si>
  <si>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</si>
  <si>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</si>
  <si>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</si>
  <si>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</si>
  <si>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</si>
  <si>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</si>
  <si>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</si>
  <si>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</si>
  <si>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</si>
  <si>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</si>
  <si>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</si>
  <si>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</si>
  <si>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</si>
  <si>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</si>
  <si>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</si>
  <si>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</si>
  <si>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</si>
  <si>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</si>
  <si>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</si>
  <si>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</si>
  <si>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</si>
  <si>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</si>
  <si>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</si>
  <si>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</si>
  <si>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</si>
  <si>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</si>
  <si>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</si>
  <si>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</si>
  <si>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</si>
  <si>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</si>
  <si>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</si>
  <si>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</si>
  <si>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</si>
  <si>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</si>
  <si>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</si>
  <si>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</si>
  <si>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</si>
  <si>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</si>
  <si>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</si>
  <si>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</si>
  <si>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</si>
  <si>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</si>
  <si>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</si>
  <si>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</si>
  <si>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</si>
  <si>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</si>
  <si>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</si>
  <si>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</si>
  <si>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</si>
  <si>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</si>
  <si>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</si>
  <si>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</si>
  <si>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</si>
  <si>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</si>
  <si>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</si>
  <si>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</si>
  <si>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</si>
  <si>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</si>
  <si>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</si>
  <si>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</si>
  <si>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</si>
  <si>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</si>
  <si>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</si>
  <si>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</si>
  <si>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</si>
  <si>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</si>
  <si>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</si>
  <si>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</si>
  <si>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</si>
  <si>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</si>
  <si>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</si>
  <si>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</si>
  <si>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</si>
  <si>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</si>
  <si>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</si>
  <si>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</si>
  <si>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</si>
  <si>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</si>
  <si>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</si>
  <si>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</si>
  <si>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</si>
  <si>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</si>
  <si>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</si>
  <si>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</si>
  <si>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</si>
  <si>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</si>
  <si>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</si>
  <si>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</si>
  <si>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</si>
  <si>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</si>
  <si>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</si>
  <si>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</si>
  <si>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</si>
  <si>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</si>
  <si>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</si>
  <si>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</si>
  <si>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</si>
  <si>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</si>
  <si>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</si>
  <si>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</si>
  <si>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</si>
  <si>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</si>
  <si>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</si>
  <si>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</si>
  <si>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</si>
  <si>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</si>
  <si>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</si>
  <si>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</si>
  <si>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</si>
  <si>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</si>
  <si>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</si>
  <si>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</si>
  <si>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</si>
  <si>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</si>
  <si>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</si>
  <si>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</si>
  <si>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</si>
  <si>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</si>
  <si>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</si>
  <si>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</si>
  <si>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</si>
  <si>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</si>
  <si>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</si>
  <si>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</si>
  <si>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</si>
  <si>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</si>
  <si>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</si>
  <si>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</si>
  <si>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</si>
  <si>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</si>
  <si>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</si>
  <si>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</si>
  <si>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</si>
  <si>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</si>
  <si>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</si>
  <si>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</si>
  <si>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</si>
  <si>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</si>
  <si>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</si>
  <si>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</si>
  <si>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</si>
  <si>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</si>
  <si>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</si>
  <si>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</si>
  <si>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</si>
  <si>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</si>
  <si>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</si>
  <si>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</si>
  <si>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</si>
  <si>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</si>
  <si>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</si>
  <si>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</si>
  <si>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</si>
  <si>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</si>
  <si>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</si>
  <si>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</si>
  <si>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</si>
  <si>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</si>
  <si>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</si>
  <si>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</si>
  <si>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</si>
  <si>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</si>
  <si>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</si>
  <si>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</si>
  <si>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</si>
  <si>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</si>
  <si>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</si>
  <si>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</si>
  <si>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</si>
  <si>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</si>
  <si>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</si>
  <si>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</si>
  <si>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</si>
  <si>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</si>
  <si>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</si>
  <si>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</si>
  <si>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</si>
  <si>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</si>
  <si>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</si>
  <si>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</si>
  <si>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</si>
  <si>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</si>
  <si>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</si>
  <si>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</si>
  <si>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</si>
  <si>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</si>
  <si>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</si>
  <si>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</si>
  <si>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</si>
  <si>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</si>
  <si>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</si>
  <si>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</si>
  <si>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</si>
  <si>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</si>
  <si>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</si>
  <si>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</si>
  <si>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</si>
  <si>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</si>
  <si>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</si>
  <si>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</si>
  <si>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</si>
  <si>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</si>
  <si>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</si>
  <si>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</si>
  <si>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</si>
  <si>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</si>
  <si>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</si>
  <si>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</si>
  <si>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</si>
  <si>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</si>
  <si>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</si>
  <si>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</si>
  <si>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</si>
  <si>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</si>
  <si>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</si>
  <si>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</si>
  <si>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</si>
  <si>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</si>
  <si>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</si>
  <si>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</si>
  <si>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</si>
  <si>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</si>
  <si>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</si>
  <si>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</si>
  <si>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</si>
  <si>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</si>
  <si>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</si>
  <si>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</si>
  <si>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</si>
  <si>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</si>
  <si>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</si>
  <si>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</si>
  <si>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</si>
  <si>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</si>
  <si>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</si>
  <si>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</si>
  <si>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</si>
  <si>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</si>
  <si>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</si>
  <si>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</si>
  <si>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</si>
  <si>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</si>
  <si>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</si>
  <si>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</si>
  <si>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</si>
  <si>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</si>
  <si>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</si>
  <si>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</si>
  <si>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</si>
  <si>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</si>
  <si>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</si>
  <si>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</si>
  <si>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</si>
  <si>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</si>
  <si>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</si>
  <si>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</si>
  <si>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</si>
  <si>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</si>
  <si>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</si>
  <si>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</si>
  <si>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</si>
  <si>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</si>
  <si>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</si>
  <si>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</si>
  <si>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</si>
  <si>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</si>
  <si>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</si>
  <si>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</si>
  <si>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</si>
  <si>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</si>
  <si>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</si>
  <si>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</si>
  <si>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</si>
  <si>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</si>
  <si>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</si>
  <si>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</si>
  <si>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</si>
  <si>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</si>
  <si>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</si>
  <si>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</si>
  <si>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</si>
  <si>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</si>
  <si>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</si>
  <si>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</si>
  <si>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</si>
  <si>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</si>
  <si>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</si>
  <si>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</si>
  <si>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</si>
  <si>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</si>
  <si>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</si>
  <si>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</si>
  <si>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</si>
  <si>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</si>
  <si>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</si>
  <si>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</si>
  <si>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</si>
  <si>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</si>
  <si>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</si>
  <si>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</si>
  <si>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</si>
  <si>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</si>
  <si>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</si>
  <si>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</si>
  <si>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</si>
  <si>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</si>
  <si>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</si>
  <si>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</si>
  <si>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</si>
  <si>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</si>
  <si>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</si>
  <si>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</si>
  <si>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</si>
  <si>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</si>
  <si>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</si>
  <si>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</si>
  <si>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</si>
  <si>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</si>
  <si>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</si>
  <si>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</si>
  <si>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</si>
  <si>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</si>
  <si>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</si>
  <si>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</si>
  <si>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</si>
  <si>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</si>
  <si>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</si>
  <si>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</si>
  <si>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</si>
  <si>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</si>
  <si>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</si>
  <si>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</si>
  <si>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</si>
  <si>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</si>
  <si>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</si>
  <si>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</si>
  <si>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</si>
  <si>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</si>
  <si>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</si>
  <si>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</si>
  <si>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</si>
  <si>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</si>
  <si>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</si>
  <si>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</si>
  <si>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</si>
  <si>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</si>
  <si>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</si>
  <si>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</si>
  <si>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</si>
  <si>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</si>
  <si>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</si>
  <si>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</si>
  <si>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</si>
  <si>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</si>
  <si>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</si>
  <si>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</si>
  <si>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</si>
  <si>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</si>
  <si>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</si>
  <si>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</si>
  <si>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</si>
  <si>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</si>
  <si>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</si>
  <si>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</si>
  <si>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</si>
  <si>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</si>
  <si>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</si>
  <si>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</si>
  <si>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</si>
  <si>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</si>
  <si>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</si>
  <si>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</si>
  <si>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</si>
  <si>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</si>
  <si>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</si>
  <si>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</si>
  <si>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</si>
  <si>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</si>
  <si>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</si>
  <si>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</si>
  <si>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</si>
  <si>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</si>
  <si>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</si>
  <si>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</si>
  <si>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</si>
  <si>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</si>
  <si>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</si>
  <si>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</si>
  <si>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</si>
  <si>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</si>
  <si>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</si>
  <si>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</si>
  <si>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</si>
  <si>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</si>
  <si>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</si>
  <si>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</si>
  <si>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</si>
  <si>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</si>
  <si>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</si>
  <si>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</si>
  <si>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</si>
  <si>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</si>
  <si>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</si>
  <si>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</si>
  <si>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</si>
  <si>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</si>
  <si>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</si>
  <si>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</si>
  <si>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</si>
  <si>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</si>
  <si>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</si>
  <si>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</si>
  <si>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</si>
  <si>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</si>
  <si>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</si>
  <si>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</si>
  <si>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</si>
  <si>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</si>
  <si>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</si>
  <si>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</si>
  <si>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</si>
  <si>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</si>
  <si>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</si>
  <si>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</si>
  <si>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</si>
  <si>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</si>
  <si>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</si>
  <si>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</si>
  <si>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</si>
  <si>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</si>
  <si>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</si>
  <si>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</si>
  <si>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</si>
  <si>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</si>
  <si>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</si>
  <si>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</si>
  <si>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</si>
  <si>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</si>
  <si>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</si>
  <si>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</si>
  <si>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</si>
  <si>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</si>
  <si>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</si>
  <si>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</si>
  <si>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</si>
  <si>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</si>
  <si>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</si>
  <si>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</si>
  <si>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</si>
  <si>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</si>
  <si>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</si>
  <si>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</si>
  <si>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</si>
  <si>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</si>
  <si>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</si>
  <si>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</si>
  <si>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</si>
  <si>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</si>
  <si>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</si>
  <si>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</si>
  <si>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</si>
  <si>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</si>
  <si>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</si>
  <si>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</si>
  <si>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</si>
  <si>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</si>
  <si>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</si>
  <si>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</si>
  <si>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</si>
  <si>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</si>
  <si>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</si>
  <si>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</si>
  <si>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</si>
  <si>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</si>
  <si>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</si>
  <si>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</si>
  <si>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</si>
  <si>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</si>
  <si>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</si>
  <si>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</si>
  <si>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</si>
  <si>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</si>
  <si>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</si>
  <si>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</si>
  <si>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</si>
  <si>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</si>
  <si>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</si>
  <si>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</si>
  <si>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</si>
  <si>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</si>
  <si>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</si>
  <si>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</si>
  <si>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</si>
  <si>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</si>
  <si>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</si>
  <si>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</si>
  <si>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</si>
  <si>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</si>
  <si>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</si>
  <si>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</si>
  <si>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</si>
  <si>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</si>
  <si>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</si>
  <si>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</si>
  <si>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</si>
  <si>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</si>
  <si>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</si>
  <si>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</si>
  <si>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</si>
  <si>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</si>
  <si>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</si>
  <si>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</si>
  <si>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</si>
  <si>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</si>
  <si>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</si>
  <si>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</si>
  <si>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</si>
  <si>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</si>
  <si>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</si>
  <si>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</si>
  <si>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</si>
  <si>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</si>
  <si>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</si>
  <si>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</si>
  <si>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</si>
  <si>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</si>
  <si>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</si>
  <si>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</si>
  <si>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</si>
  <si>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</si>
  <si>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</si>
  <si>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</si>
  <si>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</si>
  <si>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</si>
  <si>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</si>
  <si>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</si>
  <si>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</si>
  <si>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</si>
  <si>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</si>
  <si>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</si>
  <si>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</si>
  <si>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</si>
  <si>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</si>
  <si>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</si>
  <si>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</si>
  <si>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</si>
  <si>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</si>
  <si>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</si>
  <si>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</si>
  <si>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</si>
  <si>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</si>
  <si>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</si>
  <si>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</si>
  <si>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</si>
  <si>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</si>
  <si>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</si>
  <si>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</si>
  <si>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</si>
  <si>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</si>
  <si>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</si>
  <si>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</si>
  <si>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</si>
  <si>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</si>
  <si>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</si>
  <si>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</si>
  <si>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</si>
  <si>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</si>
  <si>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</si>
  <si>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</si>
  <si>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</si>
  <si>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</si>
  <si>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</si>
  <si>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</si>
  <si>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</si>
  <si>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</si>
  <si>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</si>
  <si>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</si>
  <si>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</si>
  <si>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</si>
  <si>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</si>
  <si>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</si>
  <si>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</si>
  <si>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</si>
  <si>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</si>
  <si>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</si>
  <si>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</si>
  <si>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</si>
  <si>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</si>
  <si>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</si>
  <si>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</si>
  <si>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</si>
  <si>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</si>
  <si>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</si>
  <si>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</si>
  <si>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</si>
  <si>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</si>
  <si>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</si>
  <si>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</si>
  <si>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</si>
  <si>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</si>
  <si>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</si>
  <si>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</si>
  <si>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</si>
  <si>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</si>
  <si>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</si>
  <si>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</si>
  <si>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</si>
  <si>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</si>
  <si>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</si>
  <si>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</si>
  <si>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</si>
  <si>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</si>
  <si>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</si>
  <si>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</si>
  <si>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</si>
  <si>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</si>
  <si>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</si>
  <si>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</si>
  <si>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</si>
  <si>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</si>
  <si>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</si>
  <si>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</si>
  <si>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</si>
  <si>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</si>
  <si>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</si>
  <si>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</si>
  <si>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</si>
  <si>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</si>
  <si>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</si>
  <si>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</si>
  <si>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</si>
  <si>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</si>
  <si>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</si>
  <si>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</si>
  <si>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</si>
  <si>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</si>
  <si>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</si>
  <si>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</si>
  <si>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</si>
  <si>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</si>
  <si>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</si>
  <si>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</si>
  <si>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</si>
  <si>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</si>
  <si>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</si>
  <si>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</si>
  <si>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</si>
  <si>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</si>
  <si>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</si>
  <si>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</si>
  <si>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</si>
  <si>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</si>
  <si>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</si>
  <si>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</si>
  <si>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</si>
  <si>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</si>
  <si>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</si>
  <si>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</si>
  <si>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</si>
  <si>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</si>
  <si>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</si>
  <si>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</si>
  <si>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</si>
  <si>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</si>
  <si>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</si>
  <si>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</si>
  <si>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</si>
  <si>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</si>
  <si>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</si>
  <si>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</si>
  <si>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</si>
  <si>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</si>
  <si>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</si>
  <si>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</si>
  <si>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</si>
  <si>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</si>
  <si>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</si>
  <si>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</si>
  <si>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</si>
  <si>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</si>
  <si>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</si>
  <si>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</si>
  <si>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</si>
  <si>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</si>
  <si>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</si>
  <si>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</si>
  <si>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</si>
  <si>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</si>
  <si>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</si>
  <si>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</si>
  <si>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</si>
  <si>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</si>
  <si>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</si>
  <si>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</si>
  <si>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</si>
  <si>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</si>
  <si>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</si>
  <si>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</si>
  <si>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</si>
  <si>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</si>
  <si>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</si>
  <si>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</si>
  <si>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</si>
  <si>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</si>
  <si>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</si>
  <si>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</si>
  <si>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</si>
  <si>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</si>
  <si>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</si>
  <si>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</si>
  <si>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</si>
  <si>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</si>
  <si>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</si>
  <si>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</si>
  <si>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</si>
  <si>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</si>
  <si>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</si>
  <si>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</si>
  <si>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</si>
  <si>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</si>
  <si>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</si>
  <si>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</si>
  <si>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</si>
  <si>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</si>
  <si>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</si>
  <si>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</si>
  <si>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</si>
  <si>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</si>
  <si>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</si>
  <si>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</si>
  <si>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</si>
  <si>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</si>
  <si>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</si>
  <si>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</si>
  <si>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</si>
  <si>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</si>
  <si>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</si>
  <si>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</si>
  <si>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</si>
  <si>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</si>
  <si>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</si>
  <si>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</si>
  <si>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</si>
  <si>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</si>
  <si>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</si>
  <si>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</si>
  <si>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</si>
  <si>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</si>
  <si>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</si>
  <si>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</si>
  <si>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</si>
  <si>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</si>
  <si>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</si>
  <si>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</si>
  <si>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</si>
  <si>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</si>
  <si>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</si>
  <si>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</si>
  <si>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</si>
  <si>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</si>
  <si>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</si>
  <si>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</si>
  <si>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</si>
  <si>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</si>
  <si>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</si>
  <si>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</si>
  <si>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</si>
  <si>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</si>
  <si>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</si>
  <si>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</si>
  <si>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</si>
  <si>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</si>
  <si>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</si>
  <si>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</si>
  <si>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</si>
  <si>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</si>
  <si>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</si>
  <si>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</si>
  <si>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</si>
  <si>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</si>
  <si>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</si>
  <si>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</si>
  <si>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</si>
  <si>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</si>
  <si>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</si>
  <si>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</si>
  <si>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</si>
  <si>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</si>
  <si>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</si>
  <si>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</si>
  <si>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</si>
  <si>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</si>
  <si>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</si>
  <si>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</si>
  <si>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</si>
  <si>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</si>
  <si>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</si>
  <si>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</si>
  <si>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</si>
  <si>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</si>
  <si>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</si>
  <si>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</si>
  <si>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</si>
  <si>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</si>
  <si>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</si>
  <si>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</si>
  <si>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</si>
  <si>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</si>
  <si>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</si>
  <si>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</si>
  <si>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</si>
  <si>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</si>
  <si>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</si>
  <si>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</si>
  <si>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</si>
  <si>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</si>
  <si>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</si>
  <si>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</si>
  <si>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</si>
  <si>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</si>
  <si>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</si>
  <si>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</si>
  <si>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</si>
  <si>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</si>
  <si>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</si>
  <si>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</si>
  <si>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</si>
  <si>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</si>
  <si>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</si>
  <si>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</si>
  <si>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</si>
  <si>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</si>
  <si>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</si>
  <si>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</si>
  <si>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</si>
  <si>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</si>
  <si>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</si>
  <si>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</si>
  <si>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</si>
  <si>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</si>
  <si>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</si>
  <si>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</si>
  <si>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</si>
  <si>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</si>
  <si>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</si>
  <si>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</si>
  <si>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</si>
  <si>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</si>
  <si>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</si>
  <si>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</si>
  <si>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</si>
  <si>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</si>
  <si>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</si>
  <si>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</si>
  <si>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</si>
  <si>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</si>
  <si>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</si>
  <si>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</si>
  <si>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</si>
  <si>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</si>
  <si>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</si>
  <si>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</si>
  <si>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</si>
  <si>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</si>
  <si>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</si>
  <si>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</si>
  <si>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</si>
  <si>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</si>
  <si>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</si>
  <si>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</si>
  <si>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</si>
  <si>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</si>
  <si>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</si>
  <si>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</si>
  <si>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</si>
  <si>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</si>
  <si>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</si>
  <si>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</si>
  <si>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</si>
  <si>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</si>
  <si>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</si>
  <si>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</si>
  <si>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</si>
  <si>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</si>
  <si>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</si>
  <si>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</si>
  <si>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</si>
  <si>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</si>
  <si>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</si>
  <si>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</si>
  <si>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</si>
  <si>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</si>
  <si>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</si>
  <si>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</si>
  <si>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</si>
  <si>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</si>
  <si>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</si>
  <si>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</si>
  <si>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</si>
  <si>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</si>
  <si>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</si>
  <si>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</si>
  <si>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</si>
  <si>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</si>
  <si>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</si>
  <si>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</si>
  <si>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</si>
  <si>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</si>
  <si>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</si>
  <si>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</si>
  <si>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</si>
  <si>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</si>
  <si>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</si>
  <si>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</si>
  <si>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</si>
  <si>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</si>
  <si>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</si>
  <si>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</si>
  <si>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</si>
  <si>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</si>
  <si>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</si>
  <si>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</si>
  <si>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</si>
  <si>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</si>
  <si>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</si>
  <si>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</si>
  <si>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</si>
  <si>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</si>
  <si>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</si>
  <si>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</si>
  <si>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</si>
  <si>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</si>
  <si>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</si>
  <si>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</si>
  <si>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</si>
  <si>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</si>
  <si>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</si>
  <si>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</si>
  <si>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</si>
  <si>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</si>
  <si>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</si>
  <si>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</si>
  <si>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</si>
  <si>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</si>
  <si>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</si>
  <si>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</si>
  <si>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</si>
  <si>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</si>
  <si>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</si>
  <si>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</si>
  <si>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</si>
  <si>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</si>
  <si>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</si>
  <si>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</si>
  <si>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</si>
  <si>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</si>
  <si>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</si>
  <si>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</si>
  <si>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</si>
  <si>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</si>
  <si>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</si>
  <si>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</si>
  <si>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</si>
  <si>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</si>
  <si>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</si>
  <si>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</si>
  <si>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</si>
  <si>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</si>
  <si>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</si>
  <si>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</si>
  <si>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</si>
  <si>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</si>
  <si>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</si>
  <si>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</si>
  <si>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</si>
  <si>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</si>
  <si>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</si>
  <si>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</si>
  <si>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</si>
  <si>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</si>
  <si>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</si>
  <si>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</si>
  <si>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</si>
  <si>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</si>
  <si>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</si>
  <si>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</si>
  <si>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</si>
  <si>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</si>
  <si>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</si>
  <si>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</si>
  <si>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</si>
  <si>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</si>
  <si>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</si>
  <si>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</si>
  <si>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</si>
  <si>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</si>
  <si>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</si>
  <si>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</si>
  <si>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</si>
  <si>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</si>
  <si>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</si>
  <si>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</si>
  <si>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</si>
  <si>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</si>
  <si>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</si>
  <si>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</si>
  <si>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</si>
  <si>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</si>
  <si>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</si>
  <si>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</si>
  <si>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</si>
  <si>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</si>
  <si>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</si>
  <si>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</si>
  <si>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</si>
  <si>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</si>
  <si>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</si>
  <si>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</si>
  <si>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</si>
  <si>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</si>
  <si>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</si>
  <si>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</si>
  <si>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</si>
  <si>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</si>
  <si>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</si>
  <si>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</si>
  <si>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</si>
  <si>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</si>
  <si>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</si>
  <si>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</si>
  <si>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</si>
  <si>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</si>
  <si>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</si>
  <si>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</si>
  <si>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</si>
  <si>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</si>
  <si>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</si>
  <si>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</si>
  <si>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</si>
  <si>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</si>
  <si>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</si>
  <si>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</si>
  <si>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</si>
  <si>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</si>
  <si>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</si>
  <si>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</si>
  <si>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</si>
  <si>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</si>
  <si>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</si>
  <si>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</si>
  <si>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</si>
  <si>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</si>
  <si>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</si>
  <si>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</si>
  <si>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</si>
  <si>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</si>
  <si>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</si>
  <si>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</si>
  <si>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</si>
  <si>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</si>
  <si>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</si>
  <si>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</si>
  <si>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</si>
  <si>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</si>
  <si>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</si>
  <si>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</si>
  <si>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</si>
  <si>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</si>
  <si>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</si>
  <si>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</si>
  <si>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</si>
  <si>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</si>
  <si>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</si>
  <si>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</si>
  <si>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</si>
  <si>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</si>
  <si>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</si>
  <si>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</si>
  <si>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</si>
  <si>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</si>
  <si>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</si>
  <si>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</si>
  <si>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</si>
  <si>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</si>
  <si>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</si>
  <si>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</si>
  <si>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</si>
  <si>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</si>
  <si>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</si>
  <si>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</si>
  <si>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</si>
  <si>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</si>
  <si>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</si>
  <si>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</si>
  <si>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</si>
  <si>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</si>
  <si>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</si>
  <si>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</si>
  <si>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</si>
  <si>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</si>
  <si>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</si>
  <si>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</si>
  <si>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</si>
  <si>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</si>
  <si>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</si>
  <si>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</si>
  <si>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</si>
  <si>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</si>
  <si>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</si>
  <si>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</si>
  <si>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</si>
  <si>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</si>
  <si>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</si>
  <si>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</si>
  <si>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</si>
  <si>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</si>
  <si>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</si>
  <si>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</si>
  <si>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</si>
  <si>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</si>
  <si>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</si>
  <si>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</si>
  <si>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</si>
  <si>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</si>
  <si>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</si>
  <si>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</si>
  <si>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</si>
  <si>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</si>
  <si>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</si>
  <si>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</si>
  <si>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</si>
  <si>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</si>
  <si>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</si>
  <si>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</si>
  <si>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</si>
  <si>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</si>
  <si>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</si>
  <si>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</si>
  <si>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</si>
  <si>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</si>
  <si>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</si>
  <si>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</si>
  <si>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</si>
  <si>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</si>
  <si>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</si>
  <si>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</si>
  <si>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</si>
  <si>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</si>
  <si>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</si>
  <si>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</si>
  <si>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</si>
  <si>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</si>
  <si>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</si>
  <si>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</si>
  <si>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</si>
  <si>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</si>
  <si>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</si>
  <si>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</si>
  <si>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</si>
  <si>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</si>
  <si>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</si>
  <si>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</si>
  <si>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</si>
  <si>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</si>
  <si>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</si>
  <si>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</si>
  <si>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</si>
  <si>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</si>
  <si>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</si>
  <si>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</si>
  <si>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</si>
  <si>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</si>
  <si>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</si>
  <si>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</si>
  <si>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</si>
  <si>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</si>
  <si>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</si>
  <si>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</si>
  <si>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</si>
  <si>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</si>
  <si>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</si>
  <si>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</si>
  <si>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</si>
  <si>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</si>
  <si>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</si>
  <si>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</si>
  <si>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</si>
  <si>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</si>
  <si>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</si>
  <si>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</si>
  <si>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</si>
  <si>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</si>
  <si>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</si>
  <si>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</si>
  <si>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</si>
  <si>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</si>
  <si>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</si>
  <si>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</si>
  <si>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</si>
  <si>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</si>
  <si>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</si>
  <si>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</si>
  <si>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</si>
  <si>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</si>
  <si>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</si>
  <si>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</si>
  <si>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</si>
  <si>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</si>
  <si>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</si>
  <si>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</si>
  <si>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</si>
  <si>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</si>
  <si>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</si>
  <si>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</si>
  <si>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</si>
  <si>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</si>
  <si>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</si>
  <si>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</si>
  <si>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</si>
  <si>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</si>
  <si>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</si>
  <si>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</si>
  <si>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</si>
  <si>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</si>
  <si>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</si>
  <si>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</si>
  <si>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</si>
  <si>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</si>
  <si>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</si>
  <si>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</si>
  <si>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</si>
  <si>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</si>
  <si>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</si>
  <si>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</si>
  <si>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</si>
  <si>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</si>
  <si>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</si>
  <si>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</si>
  <si>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</si>
  <si>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</si>
  <si>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</si>
  <si>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</si>
  <si>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</si>
  <si>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</si>
  <si>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</si>
  <si>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</si>
  <si>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</si>
  <si>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</si>
  <si>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</si>
  <si>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</si>
  <si>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</si>
  <si>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</si>
  <si>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</si>
  <si>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</si>
  <si>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</si>
  <si>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</si>
  <si>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</si>
  <si>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</si>
  <si>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</si>
  <si>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</si>
  <si>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</si>
  <si>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</si>
  <si>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</si>
  <si>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</si>
  <si>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</si>
  <si>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</si>
  <si>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</si>
  <si>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</si>
  <si>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</si>
  <si>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</si>
  <si>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</si>
  <si>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</si>
  <si>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</si>
  <si>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</si>
  <si>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</si>
  <si>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</si>
  <si>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</si>
  <si>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</si>
  <si>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</si>
  <si>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</si>
  <si>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</si>
  <si>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</si>
  <si>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</si>
  <si>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</si>
  <si>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</si>
  <si>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</si>
  <si>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</si>
  <si>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</si>
  <si>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</si>
  <si>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</si>
  <si>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</si>
  <si>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</si>
  <si>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</si>
  <si>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</si>
  <si>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</si>
  <si>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</si>
  <si>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</si>
  <si>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</si>
  <si>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</si>
  <si>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</si>
  <si>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</si>
  <si>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</si>
  <si>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</si>
  <si>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</si>
  <si>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</si>
  <si>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</si>
  <si>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</si>
  <si>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</si>
  <si>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</si>
  <si>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</si>
  <si>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</si>
  <si>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</si>
  <si>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</si>
  <si>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</si>
  <si>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</si>
  <si>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</si>
  <si>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</si>
  <si>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</si>
  <si>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</si>
  <si>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</si>
  <si>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</si>
  <si>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</si>
  <si>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</si>
  <si>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</si>
  <si>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</si>
  <si>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</si>
  <si>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</si>
  <si>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</si>
  <si>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</si>
  <si>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</si>
  <si>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</si>
  <si>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</si>
  <si>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</si>
  <si>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</si>
  <si>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</si>
  <si>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</si>
  <si>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</si>
  <si>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</si>
  <si>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</si>
  <si>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</si>
  <si>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</si>
  <si>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</si>
  <si>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</si>
  <si>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</si>
  <si>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</si>
  <si>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</si>
  <si>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</si>
  <si>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</si>
  <si>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</si>
  <si>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</si>
  <si>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</si>
  <si>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</si>
  <si>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</si>
  <si>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</si>
  <si>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</si>
  <si>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</si>
  <si>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</si>
  <si>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</si>
  <si>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</si>
  <si>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</si>
  <si>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</si>
  <si>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</si>
  <si>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</si>
  <si>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</si>
  <si>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</si>
  <si>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</si>
  <si>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</si>
  <si>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</si>
  <si>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</si>
  <si>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</si>
  <si>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</si>
  <si>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</si>
  <si>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</si>
  <si>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</si>
  <si>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</si>
  <si>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</si>
  <si>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</si>
  <si>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</si>
  <si>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</si>
  <si>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</si>
  <si>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</si>
  <si>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</si>
  <si>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</si>
  <si>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</si>
  <si>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</si>
  <si>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</si>
  <si>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</si>
  <si>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</si>
  <si>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</si>
  <si>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</si>
  <si>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</si>
  <si>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</si>
  <si>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</si>
  <si>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</si>
  <si>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</si>
  <si>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</si>
  <si>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</si>
  <si>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</si>
  <si>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</si>
  <si>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</si>
  <si>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</si>
  <si>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</si>
  <si>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</si>
  <si>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</si>
  <si>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</si>
  <si>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</si>
  <si>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</si>
  <si>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</si>
  <si>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</si>
  <si>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</si>
  <si>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</si>
  <si>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</si>
  <si>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</si>
  <si>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</si>
  <si>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</si>
  <si>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</si>
  <si>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</si>
  <si>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</si>
  <si>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</si>
  <si>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</si>
  <si>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</si>
  <si>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</si>
  <si>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</si>
  <si>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</si>
  <si>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</si>
  <si>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</si>
  <si>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</si>
  <si>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</si>
  <si>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</si>
  <si>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</si>
  <si>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</si>
  <si>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</si>
  <si>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</si>
  <si>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</si>
  <si>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</si>
  <si>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</si>
  <si>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</si>
  <si>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</si>
  <si>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</si>
  <si>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</si>
  <si>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</si>
  <si>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</si>
  <si>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</si>
  <si>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</si>
  <si>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</si>
  <si>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</si>
  <si>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</si>
  <si>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</si>
  <si>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</si>
  <si>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</si>
  <si>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</si>
  <si>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</si>
  <si>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</si>
  <si>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</si>
  <si>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</si>
  <si>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</si>
  <si>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</si>
  <si>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</si>
  <si>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</si>
  <si>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</si>
  <si>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</si>
  <si>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</si>
  <si>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</si>
  <si>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</si>
  <si>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</si>
  <si>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</si>
  <si>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</si>
  <si>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</si>
  <si>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</si>
  <si>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</si>
  <si>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</si>
  <si>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</si>
  <si>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</si>
  <si>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</si>
  <si>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</si>
  <si>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</si>
  <si>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</si>
  <si>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</si>
  <si>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</si>
  <si>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</si>
  <si>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</si>
  <si>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</si>
  <si>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</si>
  <si>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</si>
  <si>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</si>
  <si>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</si>
  <si>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</si>
  <si>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</si>
  <si>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</si>
  <si>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</si>
  <si>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</si>
  <si>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</si>
  <si>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</si>
  <si>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</si>
  <si>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</si>
  <si>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</si>
  <si>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</si>
  <si>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</si>
  <si>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</si>
  <si>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</si>
  <si>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</si>
  <si>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</si>
  <si>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</si>
  <si>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</si>
  <si>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</si>
  <si>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</si>
  <si>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</si>
  <si>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</si>
  <si>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</si>
  <si>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</si>
  <si>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</si>
  <si>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</si>
  <si>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</si>
  <si>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</si>
  <si>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</si>
  <si>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</si>
  <si>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</si>
  <si>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</si>
  <si>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</si>
  <si>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</si>
  <si>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</si>
  <si>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</si>
  <si>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</si>
  <si>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</si>
  <si>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</si>
  <si>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</si>
  <si>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</si>
  <si>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</si>
  <si>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</si>
  <si>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</si>
  <si>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</si>
  <si>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</si>
  <si>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</si>
  <si>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</si>
  <si>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</si>
  <si>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</si>
  <si>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</si>
  <si>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</si>
  <si>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</si>
  <si>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</si>
  <si>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</si>
  <si>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</si>
  <si>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</si>
  <si>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</si>
  <si>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</si>
  <si>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</si>
  <si>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</si>
  <si>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</si>
  <si>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</si>
  <si>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</si>
  <si>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</si>
  <si>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</si>
  <si>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</si>
  <si>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</si>
  <si>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</si>
  <si>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</si>
  <si>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</si>
  <si>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</si>
  <si>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</si>
  <si>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</si>
  <si>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</si>
  <si>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</si>
  <si>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</si>
  <si>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</si>
  <si>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</si>
  <si>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</si>
  <si>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</si>
  <si>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</si>
  <si>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</si>
  <si>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</si>
  <si>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</si>
  <si>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</si>
  <si>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</si>
  <si>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</si>
  <si>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</si>
  <si>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</si>
  <si>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</si>
  <si>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</si>
  <si>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</si>
  <si>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</si>
  <si>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</si>
  <si>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</si>
  <si>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</si>
  <si>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</si>
  <si>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</si>
  <si>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</si>
  <si>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</si>
  <si>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</si>
  <si>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</si>
  <si>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</si>
  <si>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</si>
  <si>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</si>
  <si>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</si>
  <si>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</si>
  <si>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</si>
  <si>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</si>
  <si>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</si>
  <si>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</si>
  <si>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</si>
  <si>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</si>
  <si>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</si>
  <si>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</si>
  <si>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</si>
  <si>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</si>
  <si>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</si>
  <si>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</si>
  <si>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</si>
  <si>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</si>
  <si>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</si>
  <si>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</si>
  <si>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</si>
  <si>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</si>
  <si>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</si>
  <si>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</si>
  <si>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</si>
  <si>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</si>
  <si>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</si>
  <si>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</si>
  <si>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</si>
  <si>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</si>
  <si>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</si>
  <si>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</si>
  <si>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</si>
  <si>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</si>
  <si>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</si>
  <si>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</si>
  <si>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</si>
  <si>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</si>
  <si>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</si>
  <si>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</si>
  <si>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</si>
  <si>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</si>
  <si>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</si>
  <si>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</si>
  <si>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</si>
  <si>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</si>
  <si>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</si>
  <si>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</si>
  <si>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</si>
  <si>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</si>
  <si>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</si>
  <si>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</si>
  <si>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</si>
  <si>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</si>
  <si>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</si>
  <si>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</si>
  <si>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</si>
  <si>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</si>
  <si>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</si>
  <si>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</si>
  <si>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</si>
  <si>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</si>
  <si>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</si>
  <si>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</si>
  <si>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</si>
  <si>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</si>
  <si>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</si>
  <si>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</si>
  <si>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</si>
  <si>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</si>
  <si>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</si>
  <si>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</si>
  <si>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</si>
  <si>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</si>
  <si>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</si>
  <si>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</si>
  <si>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</si>
  <si>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</si>
  <si>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</si>
  <si>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</si>
  <si>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</si>
  <si>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</si>
  <si>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</si>
  <si>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</si>
  <si>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</si>
  <si>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</si>
  <si>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</si>
  <si>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</si>
  <si>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</si>
  <si>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</si>
  <si>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</si>
  <si>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</si>
  <si>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</si>
  <si>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</si>
  <si>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</si>
  <si>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</si>
  <si>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</si>
  <si>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</si>
  <si>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</si>
  <si>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</si>
  <si>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</si>
  <si>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</si>
  <si>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</si>
  <si>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</si>
  <si>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</si>
  <si>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</si>
  <si>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</si>
  <si>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</si>
  <si>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</si>
  <si>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</si>
  <si>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</si>
  <si>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</si>
  <si>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</si>
  <si>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</si>
  <si>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</si>
  <si>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</si>
  <si>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</si>
  <si>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</si>
  <si>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</si>
  <si>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</si>
  <si>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</si>
  <si>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</si>
  <si>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</si>
  <si>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</si>
  <si>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</si>
  <si>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</si>
  <si>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</si>
  <si>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</si>
  <si>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</si>
  <si>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</si>
  <si>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</si>
  <si>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</si>
  <si>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</si>
  <si>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</si>
  <si>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</si>
  <si>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</si>
  <si>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</si>
  <si>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</si>
  <si>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</si>
  <si>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</si>
  <si>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</si>
  <si>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</si>
  <si>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</si>
  <si>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</si>
  <si>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</si>
  <si>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</si>
  <si>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</si>
  <si>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</si>
  <si>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</si>
  <si>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</si>
  <si>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</si>
  <si>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</si>
  <si>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</si>
  <si>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</si>
  <si>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</si>
  <si>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</si>
  <si>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</si>
  <si>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</si>
  <si>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</si>
  <si>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</si>
  <si>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</si>
  <si>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</si>
  <si>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</si>
  <si>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</si>
  <si>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</si>
  <si>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</si>
  <si>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</si>
  <si>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</si>
  <si>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</si>
  <si>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</si>
  <si>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</si>
  <si>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</si>
  <si>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</si>
  <si>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</si>
  <si>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</si>
  <si>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</si>
  <si>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</si>
  <si>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</si>
  <si>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</si>
  <si>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</si>
  <si>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</si>
  <si>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</si>
  <si>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</si>
  <si>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</si>
  <si>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</si>
  <si>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</si>
  <si>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</si>
  <si>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</si>
  <si>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</si>
  <si>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</si>
  <si>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</si>
  <si>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</si>
  <si>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</si>
  <si>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</si>
  <si>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</si>
  <si>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</si>
  <si>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</si>
  <si>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</si>
  <si>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</si>
  <si>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</si>
  <si>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</si>
  <si>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</si>
  <si>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</si>
  <si>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</si>
  <si>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</si>
  <si>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</si>
  <si>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</si>
  <si>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</si>
  <si>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</si>
  <si>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</si>
  <si>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</si>
  <si>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</si>
  <si>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</si>
  <si>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</si>
  <si>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</si>
  <si>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</si>
  <si>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</si>
  <si>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</si>
  <si>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</si>
  <si>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</si>
  <si>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</si>
  <si>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</si>
  <si>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</si>
  <si>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</si>
  <si>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</si>
  <si>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</si>
  <si>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</si>
  <si>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</si>
  <si>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</si>
  <si>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</si>
  <si>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</si>
  <si>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</si>
  <si>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</si>
  <si>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</si>
  <si>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</si>
  <si>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</si>
  <si>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</si>
  <si>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</si>
  <si>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</si>
  <si>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</si>
  <si>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</si>
  <si>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</si>
  <si>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</si>
  <si>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</si>
  <si>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</si>
  <si>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</si>
  <si>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</si>
  <si>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</si>
  <si>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</si>
  <si>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</si>
  <si>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</si>
  <si>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</si>
  <si>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</si>
  <si>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</si>
  <si>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</si>
  <si>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</si>
  <si>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</si>
  <si>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</si>
  <si>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</si>
  <si>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</si>
  <si>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</si>
  <si>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</si>
  <si>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</si>
  <si>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</si>
  <si>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</si>
  <si>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</si>
  <si>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</si>
  <si>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</si>
  <si>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</si>
  <si>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</si>
  <si>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</si>
  <si>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</si>
  <si>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</si>
  <si>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</si>
  <si>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</si>
  <si>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</si>
  <si>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</si>
  <si>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</si>
  <si>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</si>
  <si>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</si>
  <si>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</si>
  <si>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</si>
  <si>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</si>
  <si>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</si>
  <si>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</si>
  <si>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</si>
  <si>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</si>
  <si>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</si>
  <si>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</si>
  <si>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</si>
  <si>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</si>
  <si>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</si>
  <si>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</si>
  <si>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</si>
  <si>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</si>
  <si>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</si>
  <si>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</si>
  <si>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</si>
  <si>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</si>
  <si>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</si>
  <si>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</si>
  <si>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</si>
  <si>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</si>
  <si>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</si>
  <si>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</si>
  <si>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</si>
  <si>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</si>
  <si>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</si>
  <si>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</si>
  <si>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</si>
  <si>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</si>
  <si>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</si>
  <si>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</si>
  <si>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</si>
  <si>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</si>
  <si>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</si>
  <si>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</si>
  <si>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</si>
  <si>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</si>
  <si>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</si>
  <si>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</si>
  <si>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</si>
  <si>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</si>
  <si>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</si>
  <si>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</si>
  <si>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</si>
  <si>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</si>
  <si>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</si>
  <si>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</si>
  <si>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</si>
  <si>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</si>
  <si>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</si>
  <si>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</si>
  <si>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</si>
  <si>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</si>
  <si>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</si>
  <si>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</si>
  <si>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</si>
  <si>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</si>
  <si>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</si>
  <si>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</si>
  <si>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</si>
  <si>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</si>
  <si>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</si>
  <si>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</si>
  <si>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</si>
  <si>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</si>
  <si>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</si>
  <si>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</si>
  <si>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</si>
  <si>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</si>
  <si>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</si>
  <si>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</si>
  <si>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</si>
  <si>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</si>
  <si>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</si>
  <si>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</si>
  <si>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</si>
  <si>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</si>
  <si>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</si>
  <si>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</si>
  <si>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</si>
  <si>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</si>
  <si>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</si>
  <si>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</si>
  <si>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</si>
  <si>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</si>
  <si>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</si>
  <si>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</si>
  <si>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</si>
  <si>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</si>
  <si>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</si>
  <si>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</si>
  <si>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</si>
  <si>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</si>
  <si>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</si>
  <si>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</si>
  <si>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</si>
  <si>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</si>
  <si>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</si>
  <si>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</si>
  <si>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</si>
  <si>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</si>
  <si>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</si>
  <si>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</si>
  <si>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</si>
  <si>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</si>
  <si>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</si>
  <si>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</si>
  <si>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</si>
  <si>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</si>
  <si>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</si>
  <si>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</si>
  <si>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</si>
  <si>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</si>
  <si>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</si>
  <si>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</si>
  <si>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</si>
  <si>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</si>
  <si>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</si>
  <si>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</si>
  <si>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</si>
  <si>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</si>
  <si>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</si>
  <si>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</si>
  <si>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</si>
  <si>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</si>
  <si>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</si>
  <si>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</si>
  <si>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</si>
  <si>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</si>
  <si>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</si>
  <si>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</si>
  <si>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</si>
  <si>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</si>
  <si>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</si>
  <si>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</si>
  <si>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</si>
  <si>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</si>
  <si>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</si>
  <si>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</si>
  <si>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</si>
  <si>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</si>
  <si>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</si>
  <si>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</si>
  <si>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</si>
  <si>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</si>
  <si>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</si>
  <si>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</si>
  <si>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</si>
  <si>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</si>
  <si>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</si>
  <si>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</si>
  <si>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</si>
  <si>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</si>
  <si>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</si>
  <si>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</si>
  <si>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</si>
  <si>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</si>
  <si>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</si>
  <si>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</si>
  <si>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</si>
  <si>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</si>
  <si>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</si>
  <si>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</si>
  <si>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</si>
  <si>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</si>
  <si>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</si>
  <si>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</si>
  <si>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</si>
  <si>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</si>
  <si>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</si>
  <si>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</si>
  <si>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</si>
  <si>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</si>
  <si>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</si>
  <si>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</si>
  <si>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</si>
  <si>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</si>
  <si>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</si>
  <si>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</si>
  <si>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</si>
  <si>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</si>
  <si>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</si>
  <si>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</si>
  <si>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</si>
  <si>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</si>
  <si>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</si>
  <si>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</si>
  <si>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</si>
  <si>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</si>
  <si>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</si>
  <si>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</si>
  <si>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</si>
  <si>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</si>
  <si>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</si>
  <si>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</si>
  <si>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</si>
  <si>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</si>
  <si>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</si>
  <si>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</si>
  <si>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</si>
  <si>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</si>
  <si>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</si>
  <si>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</si>
  <si>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</si>
  <si>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</si>
  <si>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</si>
  <si>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</si>
  <si>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</si>
  <si>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</si>
  <si>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</si>
  <si>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</si>
  <si>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</si>
  <si>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</si>
  <si>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</si>
  <si>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</si>
  <si>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</si>
  <si>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</si>
  <si>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</si>
  <si>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</si>
  <si>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</si>
  <si>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</si>
  <si>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</si>
  <si>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</si>
  <si>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</si>
  <si>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</si>
  <si>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</si>
  <si>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</si>
  <si>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</si>
  <si>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</si>
  <si>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</si>
  <si>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</si>
  <si>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</si>
  <si>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</si>
  <si>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</si>
  <si>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</si>
  <si>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</si>
  <si>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</si>
  <si>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</si>
  <si>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</si>
  <si>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</si>
  <si>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</si>
  <si>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</si>
  <si>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</si>
  <si>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</si>
  <si>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</si>
  <si>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</si>
  <si>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</si>
  <si>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</si>
  <si>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</si>
  <si>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</si>
  <si>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</si>
  <si>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</si>
  <si>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</si>
  <si>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</si>
  <si>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</si>
  <si>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</si>
  <si>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</si>
  <si>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</si>
  <si>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</si>
  <si>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</si>
  <si>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</si>
  <si>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</si>
  <si>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</si>
  <si>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</si>
  <si>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</si>
  <si>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</si>
  <si>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</si>
  <si>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</si>
  <si>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</si>
  <si>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</si>
  <si>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</si>
  <si>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</si>
  <si>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</si>
  <si>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</si>
  <si>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</si>
  <si>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</si>
  <si>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</si>
  <si>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</si>
  <si>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</si>
  <si>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</si>
  <si>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</si>
  <si>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</si>
  <si>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</si>
  <si>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</si>
  <si>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</si>
  <si>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</si>
  <si>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</si>
  <si>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</si>
  <si>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</si>
  <si>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</si>
  <si>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</si>
  <si>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</si>
  <si>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</si>
  <si>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</si>
  <si>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</si>
  <si>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</si>
  <si>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</si>
  <si>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</si>
  <si>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</si>
  <si>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</si>
  <si>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</si>
  <si>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</si>
  <si>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</si>
  <si>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</si>
  <si>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</si>
  <si>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</si>
  <si>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</si>
  <si>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</si>
  <si>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</si>
  <si>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</si>
  <si>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</si>
  <si>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</si>
  <si>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</si>
  <si>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</si>
  <si>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</si>
  <si>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</si>
  <si>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</si>
  <si>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</si>
  <si>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</si>
  <si>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</si>
  <si>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</si>
  <si>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</si>
  <si>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</si>
  <si>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</si>
  <si>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</si>
  <si>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</si>
  <si>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</si>
  <si>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</si>
  <si>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</si>
  <si>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</si>
  <si>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</si>
  <si>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</si>
  <si>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</si>
  <si>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</si>
  <si>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</si>
  <si>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</si>
  <si>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</si>
  <si>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</si>
  <si>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</si>
  <si>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</si>
  <si>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</si>
  <si>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</si>
  <si>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</si>
  <si>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</si>
  <si>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</si>
  <si>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</si>
  <si>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</si>
  <si>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</si>
  <si>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</si>
  <si>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</si>
  <si>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</si>
  <si>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</si>
  <si>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</si>
  <si>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</si>
  <si>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</si>
  <si>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</si>
  <si>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</si>
  <si>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</si>
  <si>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</si>
  <si>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</si>
  <si>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</si>
  <si>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</si>
  <si>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</si>
  <si>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</si>
  <si>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</si>
  <si>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</si>
  <si>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</si>
  <si>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</si>
  <si>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</si>
  <si>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</si>
  <si>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</si>
  <si>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</si>
  <si>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</si>
  <si>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</si>
  <si>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</si>
  <si>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</si>
  <si>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</si>
  <si>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</si>
  <si>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</si>
  <si>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</si>
  <si>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</si>
  <si>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</si>
  <si>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</si>
  <si>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</si>
  <si>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</si>
  <si>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</si>
  <si>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</si>
  <si>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</si>
  <si>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</si>
  <si>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</si>
  <si>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</si>
  <si>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</si>
  <si>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</si>
  <si>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</si>
  <si>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</si>
  <si>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</si>
  <si>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</si>
  <si>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</si>
  <si>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</si>
  <si>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</si>
  <si>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</si>
  <si>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</si>
  <si>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</si>
  <si>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</si>
  <si>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</si>
  <si>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</si>
  <si>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</si>
  <si>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</si>
  <si>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</si>
  <si>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</si>
  <si>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</si>
  <si>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</si>
  <si>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</si>
  <si>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</si>
  <si>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</si>
  <si>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</si>
  <si>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</si>
  <si>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</si>
  <si>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</si>
  <si>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</si>
  <si>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</si>
  <si>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</si>
  <si>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</si>
  <si>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</si>
  <si>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</si>
  <si>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</si>
  <si>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</si>
  <si>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</si>
  <si>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</si>
  <si>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</si>
  <si>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</si>
  <si>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</si>
  <si>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</si>
  <si>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</si>
  <si>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</si>
  <si>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</si>
  <si>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</si>
  <si>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</si>
  <si>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</si>
  <si>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</si>
  <si>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</si>
  <si>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</si>
  <si>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</si>
  <si>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</si>
  <si>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</si>
  <si>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</si>
  <si>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</si>
  <si>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</si>
  <si>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</si>
  <si>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</si>
  <si>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</si>
  <si>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</si>
  <si>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</si>
  <si>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</si>
  <si>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</si>
  <si>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</si>
  <si>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</si>
  <si>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</si>
  <si>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</si>
  <si>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</si>
  <si>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</si>
  <si>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</si>
  <si>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</si>
  <si>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</si>
  <si>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</si>
  <si>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</si>
  <si>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</si>
  <si>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</si>
  <si>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</si>
  <si>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</si>
  <si>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</si>
  <si>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</si>
  <si>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</si>
  <si>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</si>
  <si>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</si>
  <si>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</si>
  <si>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</si>
  <si>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</si>
  <si>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</si>
  <si>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</si>
  <si>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</si>
  <si>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</si>
  <si>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</si>
  <si>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</si>
  <si>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</si>
  <si>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</si>
  <si>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</si>
  <si>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</si>
  <si>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</si>
  <si>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</si>
  <si>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</si>
  <si>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</si>
  <si>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</si>
  <si>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</si>
  <si>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</si>
  <si>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</si>
  <si>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</si>
  <si>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</si>
  <si>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</si>
  <si>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</si>
  <si>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</si>
  <si>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</si>
  <si>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</si>
  <si>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</si>
  <si>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</si>
  <si>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</si>
  <si>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</si>
  <si>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</si>
  <si>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</si>
  <si>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</si>
  <si>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</si>
  <si>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</si>
  <si>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</si>
  <si>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</si>
  <si>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</si>
  <si>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</si>
  <si>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</si>
  <si>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</si>
  <si>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</si>
  <si>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</si>
  <si>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</si>
  <si>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</si>
  <si>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</si>
  <si>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</si>
  <si>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</si>
  <si>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</si>
  <si>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</si>
  <si>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</si>
  <si>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</si>
  <si>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</si>
  <si>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</si>
  <si>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</si>
  <si>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</si>
  <si>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</si>
  <si>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</si>
  <si>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</si>
  <si>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</si>
  <si>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</si>
  <si>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</si>
  <si>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</si>
  <si>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</si>
  <si>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</si>
  <si>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</si>
  <si>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</si>
  <si>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</si>
  <si>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</si>
  <si>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</si>
  <si>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</si>
  <si>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</si>
  <si>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</si>
  <si>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</si>
  <si>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</si>
  <si>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</si>
  <si>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</si>
  <si>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</si>
  <si>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</si>
  <si>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</si>
  <si>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</si>
  <si>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</si>
  <si>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</si>
  <si>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</si>
  <si>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</si>
  <si>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</si>
  <si>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</si>
  <si>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</si>
  <si>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</si>
  <si>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</si>
  <si>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</si>
  <si>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</si>
  <si>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</si>
  <si>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</si>
  <si>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</si>
  <si>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</si>
  <si>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</si>
  <si>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</si>
  <si>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</si>
  <si>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</si>
  <si>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</si>
  <si>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</si>
  <si>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</si>
  <si>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</si>
  <si>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</si>
  <si>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</si>
  <si>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</si>
  <si>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</si>
  <si>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</si>
  <si>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</si>
  <si>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</si>
  <si>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</si>
  <si>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</si>
  <si>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</si>
  <si>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</si>
  <si>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</si>
  <si>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</si>
  <si>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</si>
  <si>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</si>
  <si>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</si>
  <si>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</si>
  <si>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</si>
  <si>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</si>
  <si>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</si>
  <si>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</si>
  <si>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</si>
  <si>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</si>
  <si>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</si>
  <si>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</si>
  <si>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</si>
  <si>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</si>
  <si>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</si>
  <si>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</si>
  <si>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</si>
  <si>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</si>
  <si>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</si>
  <si>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</si>
  <si>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</si>
  <si>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</si>
  <si>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</si>
  <si>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</si>
  <si>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</si>
  <si>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</si>
  <si>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</si>
  <si>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</si>
  <si>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</si>
  <si>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</si>
  <si>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</si>
  <si>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</si>
  <si>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</si>
  <si>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</si>
  <si>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</si>
  <si>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</si>
  <si>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</si>
  <si>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</si>
  <si>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</si>
  <si>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</si>
  <si>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</si>
  <si>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</si>
  <si>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</si>
  <si>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</si>
  <si>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</si>
  <si>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</si>
  <si>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</si>
  <si>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</si>
  <si>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</si>
  <si>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</si>
  <si>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</si>
  <si>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</si>
  <si>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</si>
  <si>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</si>
  <si>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</si>
  <si>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</si>
  <si>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</si>
  <si>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</si>
  <si>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</si>
  <si>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</si>
  <si>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</si>
  <si>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</si>
  <si>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</si>
  <si>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</si>
  <si>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</si>
  <si>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</si>
  <si>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</si>
  <si>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</si>
  <si>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</si>
  <si>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</si>
  <si>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</si>
  <si>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</si>
  <si>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</si>
  <si>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</si>
  <si>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</si>
  <si>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</si>
  <si>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</si>
  <si>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</si>
  <si>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</si>
  <si>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</si>
  <si>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</si>
  <si>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</si>
  <si>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</si>
  <si>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</si>
  <si>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</si>
  <si>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</si>
  <si>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</si>
  <si>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</si>
  <si>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</si>
  <si>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</si>
  <si>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</si>
  <si>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</si>
  <si>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</si>
  <si>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</si>
  <si>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</si>
  <si>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</si>
  <si>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</si>
  <si>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</si>
  <si>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</si>
  <si>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</si>
  <si>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</si>
  <si>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</si>
  <si>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</si>
  <si>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</si>
  <si>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</si>
  <si>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</si>
  <si>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</si>
  <si>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</si>
  <si>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</si>
  <si>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</si>
  <si>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</si>
  <si>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</si>
  <si>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</si>
  <si>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</si>
  <si>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</si>
  <si>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</si>
  <si>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</si>
  <si>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</si>
  <si>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</si>
  <si>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</si>
  <si>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</si>
  <si>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</si>
  <si>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</si>
  <si>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</si>
  <si>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</si>
  <si>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</si>
  <si>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</si>
  <si>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</si>
  <si>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</si>
  <si>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</si>
  <si>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</si>
  <si>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</si>
  <si>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</si>
  <si>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</si>
  <si>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</si>
  <si>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</si>
  <si>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</si>
  <si>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</si>
  <si>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</si>
  <si>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</si>
  <si>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</si>
  <si>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</si>
  <si>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</si>
  <si>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</si>
  <si>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</si>
  <si>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</si>
  <si>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</si>
  <si>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</si>
  <si>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</si>
  <si>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</si>
  <si>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</si>
  <si>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</si>
  <si>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</si>
  <si>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</si>
  <si>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</si>
  <si>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</si>
  <si>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</si>
  <si>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</si>
  <si>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</si>
  <si>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</si>
  <si>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</si>
  <si>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</si>
  <si>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</si>
  <si>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</si>
  <si>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</si>
  <si>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</si>
  <si>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</si>
  <si>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</si>
  <si>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</si>
  <si>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</si>
  <si>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</si>
  <si>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</si>
  <si>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</si>
  <si>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</si>
  <si>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</si>
  <si>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</si>
  <si>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</si>
  <si>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</si>
  <si>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</si>
  <si>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</si>
  <si>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</si>
  <si>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</si>
  <si>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</si>
  <si>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</si>
  <si>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</si>
  <si>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</si>
  <si>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</si>
  <si>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</si>
  <si>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</si>
  <si>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</si>
  <si>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</si>
  <si>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</si>
  <si>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</si>
  <si>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</si>
  <si>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</si>
  <si>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</si>
  <si>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</si>
  <si>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</si>
  <si>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</si>
  <si>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</si>
  <si>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</si>
  <si>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</si>
  <si>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</si>
  <si>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</si>
  <si>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</si>
  <si>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</si>
  <si>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</si>
  <si>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</si>
  <si>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</si>
  <si>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</si>
  <si>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</si>
  <si>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</si>
  <si>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</si>
  <si>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</si>
  <si>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</si>
  <si>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</si>
  <si>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</si>
  <si>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</si>
  <si>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</si>
  <si>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</si>
  <si>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</si>
  <si>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</si>
  <si>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</si>
  <si>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</si>
  <si>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</si>
  <si>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</si>
  <si>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</si>
  <si>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</si>
  <si>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</si>
  <si>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</si>
  <si>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</si>
  <si>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</si>
  <si>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</si>
  <si>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</si>
  <si>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</si>
  <si>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</si>
  <si>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</si>
  <si>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</si>
  <si>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</si>
  <si>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</si>
  <si>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</si>
  <si>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</si>
  <si>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</si>
  <si>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</si>
  <si>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</si>
  <si>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</si>
  <si>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</si>
  <si>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</si>
  <si>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</si>
  <si>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</si>
  <si>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</si>
  <si>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</si>
  <si>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</si>
  <si>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</si>
  <si>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</si>
  <si>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</si>
  <si>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</si>
  <si>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</si>
  <si>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</si>
  <si>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</si>
  <si>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</si>
  <si>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</si>
  <si>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</si>
  <si>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</si>
  <si>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</si>
  <si>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</si>
  <si>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</si>
  <si>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</si>
  <si>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</si>
  <si>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</si>
  <si>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</si>
  <si>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</si>
  <si>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</si>
  <si>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</si>
  <si>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</si>
  <si>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</si>
  <si>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</si>
  <si>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</si>
  <si>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</si>
  <si>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</si>
  <si>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</si>
  <si>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</si>
  <si>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</si>
  <si>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</si>
  <si>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</si>
  <si>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</si>
  <si>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</si>
  <si>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</si>
  <si>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</si>
  <si>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</si>
  <si>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</si>
  <si>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</si>
  <si>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</si>
  <si>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</si>
  <si>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</si>
  <si>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</si>
  <si>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</si>
  <si>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</si>
  <si>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</si>
  <si>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</si>
  <si>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</si>
  <si>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</si>
  <si>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</si>
  <si>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</si>
  <si>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</si>
  <si>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</si>
  <si>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</si>
  <si>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</si>
  <si>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</si>
  <si>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</si>
  <si>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</si>
  <si>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</si>
  <si>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</si>
  <si>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</si>
  <si>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</si>
  <si>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</si>
  <si>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</si>
  <si>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</si>
  <si>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</si>
  <si>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</si>
  <si>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</si>
  <si>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</si>
  <si>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</si>
  <si>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</si>
  <si>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</si>
  <si>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</si>
  <si>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</si>
  <si>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</si>
  <si>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</si>
  <si>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</si>
  <si>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</si>
  <si>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</si>
  <si>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</si>
  <si>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</si>
  <si>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</si>
  <si>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</si>
  <si>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</si>
  <si>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</si>
  <si>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</si>
  <si>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</si>
  <si>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</si>
  <si>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</si>
  <si>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</si>
  <si>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</si>
  <si>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</si>
  <si>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</si>
  <si>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</si>
  <si>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</si>
  <si>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</si>
  <si>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</si>
  <si>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</si>
  <si>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</si>
  <si>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</si>
  <si>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</si>
  <si>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</si>
  <si>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</si>
  <si>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</si>
  <si>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</si>
  <si>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</si>
  <si>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</si>
  <si>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</si>
  <si>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</si>
  <si>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</si>
  <si>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</si>
  <si>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</si>
  <si>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</si>
  <si>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</si>
  <si>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</si>
  <si>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</si>
  <si>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</si>
  <si>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</si>
  <si>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</si>
  <si>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</si>
  <si>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</si>
  <si>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</si>
  <si>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</si>
  <si>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</si>
  <si>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</si>
  <si>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</si>
  <si>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</si>
  <si>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</si>
  <si>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</si>
  <si>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</si>
  <si>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</si>
  <si>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</si>
  <si>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</si>
  <si>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</si>
  <si>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</si>
  <si>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</si>
  <si>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</si>
  <si>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</si>
  <si>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</si>
  <si>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</si>
  <si>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</si>
  <si>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</si>
  <si>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</si>
  <si>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</si>
  <si>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</si>
  <si>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</si>
  <si>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</si>
  <si>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</si>
  <si>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</si>
  <si>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</si>
  <si>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</si>
  <si>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</si>
  <si>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</si>
  <si>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</si>
  <si>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</si>
  <si>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</si>
  <si>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</si>
  <si>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</si>
  <si>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</si>
  <si>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</si>
  <si>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</si>
  <si>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</si>
  <si>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</si>
  <si>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</si>
  <si>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</si>
  <si>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</si>
  <si>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</si>
  <si>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</si>
  <si>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</si>
  <si>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</si>
  <si>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</si>
  <si>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</si>
  <si>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</si>
  <si>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</si>
  <si>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</si>
  <si>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</si>
  <si>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</si>
  <si>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</si>
  <si>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</si>
  <si>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</si>
  <si>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</si>
  <si>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</si>
  <si>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</si>
  <si>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</si>
  <si>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</si>
  <si>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</si>
  <si>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</si>
  <si>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</si>
  <si>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</si>
  <si>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</si>
  <si>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</si>
  <si>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</si>
  <si>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</si>
  <si>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</si>
  <si>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</si>
  <si>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</si>
  <si>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</si>
  <si>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</si>
  <si>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</si>
  <si>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</si>
  <si>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</si>
  <si>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</si>
  <si>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</si>
  <si>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</si>
  <si>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</si>
  <si>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</si>
  <si>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</si>
  <si>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</si>
  <si>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</si>
  <si>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</si>
  <si>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</si>
  <si>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</si>
  <si>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</si>
  <si>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</si>
  <si>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</si>
  <si>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</si>
  <si>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</si>
  <si>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</si>
  <si>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</si>
  <si>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</si>
  <si>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</si>
  <si>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</si>
  <si>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</si>
  <si>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</si>
  <si>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</si>
  <si>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</si>
  <si>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</si>
  <si>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</si>
  <si>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</si>
  <si>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</si>
  <si>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</si>
  <si>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</si>
  <si>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</si>
  <si>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</si>
  <si>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</si>
  <si>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</si>
  <si>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</si>
  <si>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</si>
  <si>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</si>
  <si>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</si>
  <si>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</si>
  <si>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</si>
  <si>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</si>
  <si>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</si>
  <si>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</si>
  <si>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</si>
  <si>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</si>
  <si>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</si>
  <si>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</si>
  <si>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</si>
  <si>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</si>
  <si>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</si>
  <si>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</si>
  <si>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</si>
  <si>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</si>
  <si>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</si>
  <si>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</si>
  <si>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</si>
  <si>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</si>
  <si>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</si>
  <si>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</si>
  <si>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</si>
  <si>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</si>
  <si>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</si>
  <si>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</si>
  <si>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</si>
  <si>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</si>
  <si>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</si>
  <si>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</si>
  <si>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</si>
  <si>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</si>
  <si>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</si>
  <si>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</si>
  <si>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</si>
  <si>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</si>
  <si>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</si>
  <si>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</si>
  <si>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</si>
  <si>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</si>
  <si>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</si>
  <si>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</si>
  <si>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</si>
  <si>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</si>
  <si>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</si>
  <si>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</si>
  <si>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</si>
  <si>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</si>
  <si>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</si>
  <si>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</si>
  <si>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</si>
  <si>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</si>
  <si>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</si>
  <si>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</si>
  <si>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</si>
  <si>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</si>
  <si>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</si>
  <si>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</si>
  <si>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</si>
  <si>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</si>
  <si>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</si>
  <si>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</si>
  <si>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</si>
  <si>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</si>
  <si>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</si>
  <si>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</si>
  <si>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</si>
  <si>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</si>
  <si>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</si>
  <si>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</si>
  <si>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</si>
  <si>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</si>
  <si>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</si>
  <si>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</si>
  <si>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</si>
  <si>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</si>
  <si>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</si>
  <si>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</si>
  <si>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</si>
  <si>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</si>
  <si>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</si>
  <si>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</si>
  <si>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</si>
  <si>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</si>
  <si>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</si>
  <si>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</si>
  <si>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</si>
  <si>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</si>
  <si>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</si>
  <si>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</si>
  <si>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</si>
  <si>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</si>
  <si>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</si>
  <si>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</si>
  <si>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</si>
  <si>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</si>
  <si>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</si>
  <si>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</si>
  <si>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</si>
  <si>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</si>
  <si>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</si>
  <si>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</si>
  <si>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</si>
  <si>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</si>
  <si>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</si>
  <si>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</si>
  <si>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</si>
  <si>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</si>
  <si>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</si>
  <si>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</si>
  <si>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</si>
  <si>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</si>
  <si>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</si>
  <si>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</si>
  <si>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</si>
  <si>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</si>
  <si>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</si>
  <si>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</si>
  <si>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</si>
  <si>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</si>
  <si>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</si>
  <si>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</si>
  <si>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</si>
  <si>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</si>
  <si>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</si>
  <si>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</si>
  <si>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</si>
  <si>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</si>
  <si>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</si>
  <si>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</si>
  <si>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</si>
  <si>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</si>
  <si>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</si>
  <si>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</si>
  <si>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</si>
  <si>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</si>
  <si>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</si>
  <si>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</si>
  <si>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</si>
  <si>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</si>
  <si>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</si>
  <si>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</si>
  <si>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</si>
  <si>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</si>
  <si>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</si>
  <si>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</si>
  <si>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</si>
  <si>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</si>
  <si>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</si>
  <si>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</si>
  <si>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</si>
  <si>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</si>
  <si>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</si>
  <si>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</si>
  <si>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</si>
  <si>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</si>
  <si>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</si>
  <si>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</si>
  <si>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</si>
  <si>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</si>
  <si>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</si>
  <si>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</si>
  <si>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</si>
  <si>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</si>
  <si>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</si>
  <si>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</si>
  <si>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</si>
  <si>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</si>
  <si>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</si>
  <si>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</si>
  <si>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</si>
  <si>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</si>
  <si>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</si>
  <si>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</si>
  <si>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</si>
  <si>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</si>
  <si>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</si>
  <si>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</si>
  <si>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</si>
  <si>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</si>
  <si>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</si>
  <si>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</si>
  <si>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</si>
  <si>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</si>
  <si>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</si>
  <si>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</si>
  <si>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</si>
  <si>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</si>
  <si>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</si>
  <si>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</si>
  <si>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</si>
  <si>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</si>
  <si>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</si>
  <si>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</si>
  <si>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</si>
  <si>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</si>
  <si>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</si>
  <si>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</si>
  <si>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</si>
  <si>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</si>
  <si>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</si>
  <si>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</si>
  <si>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</si>
  <si>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</si>
  <si>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</si>
  <si>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</si>
  <si>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</si>
  <si>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</si>
  <si>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</si>
  <si>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</si>
  <si>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</si>
  <si>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</si>
  <si>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</si>
  <si>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</si>
  <si>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</si>
  <si>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</si>
  <si>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</si>
  <si>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</si>
  <si>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</si>
  <si>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</si>
  <si>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</si>
  <si>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</si>
  <si>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</si>
  <si>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</si>
  <si>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</si>
  <si>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</si>
  <si>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</si>
  <si>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</si>
  <si>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</si>
  <si>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</si>
  <si>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</si>
  <si>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</si>
  <si>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</si>
  <si>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</si>
  <si>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</si>
  <si>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</si>
  <si>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</si>
  <si>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</si>
  <si>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</si>
  <si>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</si>
  <si>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</si>
  <si>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</si>
  <si>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</si>
  <si>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</si>
  <si>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</si>
  <si>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</si>
  <si>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</si>
  <si>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</si>
  <si>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</si>
  <si>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</si>
  <si>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</si>
  <si>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</si>
  <si>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</si>
  <si>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</si>
  <si>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</si>
  <si>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</si>
  <si>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</si>
  <si>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</si>
  <si>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</si>
  <si>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</si>
  <si>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</si>
  <si>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</si>
  <si>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</si>
  <si>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</si>
  <si>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</si>
  <si>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</si>
  <si>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</si>
  <si>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</si>
  <si>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</si>
  <si>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</si>
  <si>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</si>
  <si>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</si>
  <si>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</si>
  <si>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</si>
  <si>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</si>
  <si>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</si>
  <si>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</si>
  <si>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</si>
  <si>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</si>
  <si>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</si>
  <si>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</si>
  <si>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</si>
  <si>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</si>
  <si>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</si>
  <si>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</si>
  <si>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</si>
  <si>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</si>
  <si>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</si>
  <si>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</si>
  <si>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</si>
  <si>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</si>
  <si>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</si>
  <si>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</si>
  <si>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</si>
  <si>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</si>
  <si>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</si>
  <si>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</si>
  <si>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</si>
  <si>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</si>
  <si>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</si>
  <si>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</si>
  <si>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</si>
  <si>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</si>
  <si>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</si>
  <si>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</si>
  <si>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</si>
  <si>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</si>
  <si>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</si>
  <si>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</si>
  <si>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</si>
  <si>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</si>
  <si>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</si>
  <si>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</si>
  <si>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</si>
  <si>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</si>
  <si>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</si>
  <si>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</si>
  <si>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</si>
  <si>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</si>
  <si>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</si>
  <si>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</si>
  <si>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</si>
  <si>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</si>
  <si>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</si>
  <si>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</si>
  <si>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</si>
  <si>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</si>
  <si>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</si>
  <si>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</si>
  <si>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</si>
  <si>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</si>
  <si>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</si>
  <si>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</si>
  <si>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</si>
  <si>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</si>
  <si>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</si>
  <si>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</si>
  <si>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</si>
  <si>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</si>
  <si>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</si>
  <si>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</si>
  <si>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</si>
  <si>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</si>
  <si>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</si>
  <si>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</si>
  <si>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</si>
  <si>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</si>
  <si>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</si>
  <si>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</si>
  <si>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</si>
  <si>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</si>
  <si>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</si>
  <si>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</si>
  <si>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</si>
  <si>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</si>
  <si>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</si>
  <si>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</si>
  <si>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</si>
  <si>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</si>
  <si>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</si>
  <si>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</si>
  <si>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</si>
  <si>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</si>
  <si>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</si>
  <si>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</si>
  <si>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</si>
  <si>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</si>
  <si>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</si>
  <si>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</si>
  <si>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</si>
  <si>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</si>
  <si>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</si>
  <si>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</si>
  <si>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</si>
  <si>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</si>
  <si>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</si>
  <si>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</si>
  <si>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</si>
  <si>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</si>
  <si>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</si>
  <si>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</si>
  <si>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</si>
  <si>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</si>
  <si>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</si>
  <si>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</si>
  <si>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</si>
  <si>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</si>
  <si>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</si>
  <si>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</si>
  <si>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</si>
  <si>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</si>
  <si>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</si>
  <si>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</si>
  <si>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</si>
  <si>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</si>
  <si>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</si>
  <si>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</si>
  <si>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</si>
  <si>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</si>
  <si>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</si>
  <si>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</si>
  <si>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</si>
  <si>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</si>
  <si>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</si>
  <si>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</si>
  <si>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</si>
  <si>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</si>
  <si>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</si>
  <si>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</si>
  <si>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</si>
  <si>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</si>
  <si>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</si>
  <si>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</si>
  <si>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</si>
  <si>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</si>
  <si>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</si>
  <si>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</si>
  <si>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</si>
  <si>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</si>
  <si>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</si>
  <si>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</si>
  <si>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</si>
  <si>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</si>
  <si>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</si>
  <si>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</si>
  <si>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</si>
  <si>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</si>
  <si>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</si>
  <si>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</si>
  <si>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</si>
  <si>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</si>
  <si>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</si>
  <si>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</si>
  <si>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</si>
  <si>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</si>
  <si>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</si>
  <si>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</si>
  <si>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</si>
  <si>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</si>
  <si>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</si>
  <si>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</si>
  <si>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</si>
  <si>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</si>
  <si>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</si>
  <si>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</si>
  <si>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</si>
  <si>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</si>
  <si>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</si>
  <si>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</si>
  <si>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</si>
  <si>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</si>
  <si>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</si>
  <si>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</si>
  <si>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</si>
  <si>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</si>
  <si>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</si>
  <si>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</si>
  <si>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</si>
  <si>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</si>
  <si>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</si>
  <si>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</si>
  <si>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</si>
  <si>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</si>
  <si>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</si>
  <si>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</si>
  <si>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</si>
  <si>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</si>
  <si>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</si>
  <si>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</si>
  <si>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</si>
  <si>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</si>
  <si>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</si>
  <si>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</si>
  <si>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</si>
  <si>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</si>
  <si>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</si>
  <si>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</si>
  <si>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</si>
  <si>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</si>
  <si>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</si>
  <si>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</si>
  <si>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</si>
  <si>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</si>
  <si>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</si>
  <si>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</si>
  <si>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</si>
  <si>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</si>
  <si>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</si>
  <si>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</si>
  <si>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</si>
  <si>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</si>
  <si>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</si>
  <si>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</si>
  <si>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</si>
  <si>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</si>
  <si>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</si>
  <si>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</si>
  <si>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</si>
  <si>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</si>
  <si>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</si>
  <si>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</si>
  <si>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</si>
  <si>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</si>
  <si>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</si>
  <si>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</si>
  <si>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</si>
  <si>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</si>
  <si>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</si>
  <si>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</si>
  <si>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</si>
  <si>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</si>
  <si>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</si>
  <si>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</si>
  <si>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</si>
  <si>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</si>
  <si>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</si>
  <si>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</si>
  <si>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</si>
  <si>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</si>
  <si>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</si>
  <si>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</si>
  <si>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</si>
  <si>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</si>
  <si>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</si>
  <si>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</si>
  <si>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</si>
  <si>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</si>
  <si>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</si>
  <si>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</si>
  <si>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</si>
  <si>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</si>
  <si>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</si>
  <si>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</si>
  <si>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</si>
  <si>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</si>
  <si>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</si>
  <si>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</si>
  <si>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</si>
  <si>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</si>
  <si>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</si>
  <si>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</si>
  <si>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</si>
  <si>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</si>
  <si>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</si>
  <si>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</si>
  <si>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</si>
  <si>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</si>
  <si>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</si>
  <si>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</si>
  <si>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</si>
  <si>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</si>
  <si>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</si>
  <si>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</si>
  <si>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</si>
  <si>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</si>
  <si>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</si>
  <si>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</si>
  <si>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</si>
  <si>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</si>
  <si>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</si>
  <si>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</si>
  <si>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</si>
  <si>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</si>
  <si>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</si>
  <si>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</si>
  <si>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</si>
  <si>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</si>
  <si>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</si>
  <si>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</si>
  <si>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</si>
  <si>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</si>
  <si>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</si>
  <si>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</si>
  <si>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</si>
  <si>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</si>
  <si>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</si>
  <si>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</si>
  <si>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</si>
  <si>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</si>
  <si>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</si>
  <si>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</si>
  <si>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</si>
  <si>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</si>
  <si>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</si>
  <si>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</si>
  <si>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</si>
  <si>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</si>
  <si>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</si>
  <si>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</si>
  <si>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</si>
  <si>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</si>
  <si>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</si>
  <si>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</si>
  <si>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</si>
  <si>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</si>
  <si>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</si>
  <si>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</si>
  <si>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</si>
  <si>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</si>
  <si>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</si>
  <si>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</si>
  <si>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</si>
  <si>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</si>
  <si>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</si>
  <si>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</si>
  <si>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</si>
  <si>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</si>
  <si>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</si>
  <si>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</si>
  <si>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</si>
  <si>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</si>
  <si>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</si>
  <si>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</si>
  <si>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</si>
  <si>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</si>
  <si>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</si>
  <si>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</si>
  <si>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</si>
  <si>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</si>
  <si>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</si>
  <si>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</si>
  <si>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</si>
  <si>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</si>
  <si>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</si>
  <si>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</si>
  <si>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</si>
  <si>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</si>
  <si>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</si>
  <si>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</si>
  <si>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</si>
  <si>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</si>
  <si>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</si>
  <si>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</si>
  <si>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</si>
  <si>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</si>
  <si>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</si>
  <si>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</si>
  <si>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</si>
  <si>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</si>
  <si>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</si>
  <si>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</si>
  <si>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</si>
  <si>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</si>
  <si>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</si>
  <si>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</si>
  <si>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</si>
  <si>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</si>
  <si>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</si>
  <si>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</si>
  <si>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</si>
  <si>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</si>
  <si>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</si>
  <si>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</si>
  <si>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</si>
  <si>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</si>
  <si>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</si>
  <si>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</si>
  <si>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</si>
  <si>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</si>
  <si>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</si>
  <si>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</si>
  <si>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</si>
  <si>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</si>
  <si>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</si>
  <si>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</si>
  <si>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</si>
  <si>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</si>
  <si>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</si>
  <si>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</si>
  <si>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</si>
  <si>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</si>
  <si>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</si>
  <si>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</si>
  <si>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</si>
  <si>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</si>
  <si>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</si>
  <si>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</si>
  <si>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</si>
  <si>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</si>
  <si>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</si>
  <si>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</si>
  <si>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</si>
  <si>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</si>
  <si>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</si>
  <si>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</si>
  <si>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</si>
  <si>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</si>
  <si>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</si>
  <si>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</si>
  <si>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</si>
  <si>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</si>
  <si>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</si>
  <si>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</si>
  <si>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</si>
  <si>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</si>
  <si>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</si>
  <si>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</si>
  <si>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</si>
  <si>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</si>
  <si>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</si>
  <si>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</si>
  <si>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</si>
  <si>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</si>
  <si>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</si>
  <si>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</si>
  <si>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</si>
  <si>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</si>
  <si>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</si>
  <si>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</si>
  <si>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</si>
  <si>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</si>
  <si>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</si>
  <si>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</si>
  <si>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</si>
  <si>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</si>
  <si>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</si>
  <si>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</si>
  <si>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</si>
  <si>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</si>
  <si>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</si>
  <si>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</si>
  <si>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</si>
  <si>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</si>
  <si>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</si>
  <si>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</si>
  <si>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</si>
  <si>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</si>
  <si>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</si>
  <si>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</si>
  <si>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</si>
  <si>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</si>
  <si>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</si>
  <si>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</si>
  <si>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</si>
  <si>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</si>
  <si>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</si>
  <si>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</si>
  <si>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</si>
  <si>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</si>
  <si>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</si>
  <si>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</si>
  <si>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</si>
  <si>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</si>
  <si>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</si>
  <si>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</si>
  <si>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</si>
  <si>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</si>
  <si>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</si>
  <si>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</si>
  <si>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</si>
  <si>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</si>
  <si>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</si>
  <si>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</si>
  <si>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</si>
  <si>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</si>
  <si>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</si>
  <si>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</si>
  <si>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</si>
  <si>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</si>
  <si>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</si>
  <si>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</si>
  <si>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</si>
  <si>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</si>
  <si>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</si>
  <si>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</si>
  <si>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</si>
  <si>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</si>
  <si>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</si>
  <si>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</si>
  <si>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</si>
  <si>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</si>
  <si>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</si>
  <si>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</si>
  <si>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</si>
  <si>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</si>
  <si>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</si>
  <si>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</si>
  <si>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</si>
  <si>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</si>
  <si>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</si>
  <si>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</si>
  <si>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</si>
  <si>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</si>
  <si>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</si>
  <si>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</si>
  <si>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</si>
  <si>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</si>
  <si>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</si>
  <si>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</si>
  <si>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</si>
  <si>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</si>
  <si>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</si>
  <si>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</si>
  <si>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</si>
  <si>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</si>
  <si>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</si>
  <si>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</si>
  <si>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</si>
  <si>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</si>
  <si>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</si>
  <si>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</si>
  <si>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</si>
  <si>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</si>
  <si>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</si>
  <si>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</si>
  <si>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</si>
  <si>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</si>
  <si>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</si>
  <si>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</si>
  <si>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</si>
  <si>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</si>
  <si>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</si>
  <si>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</si>
  <si>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</si>
  <si>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</si>
  <si>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</si>
  <si>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</si>
  <si>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</si>
  <si>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</si>
  <si>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</si>
  <si>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</si>
  <si>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</si>
  <si>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</si>
  <si>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</si>
  <si>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</si>
  <si>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</si>
  <si>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</si>
  <si>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</si>
  <si>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</si>
  <si>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</si>
  <si>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</si>
  <si>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</si>
  <si>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</si>
  <si>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</si>
  <si>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</si>
  <si>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</si>
  <si>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</si>
  <si>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</si>
  <si>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</si>
  <si>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</si>
  <si>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</si>
  <si>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</si>
  <si>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</si>
  <si>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</si>
  <si>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</si>
  <si>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</si>
  <si>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</si>
  <si>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</si>
  <si>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</si>
  <si>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</si>
  <si>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</si>
  <si>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</si>
  <si>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</si>
  <si>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</si>
  <si>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</si>
  <si>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</si>
  <si>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</si>
  <si>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</si>
  <si>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</si>
  <si>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</si>
  <si>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</si>
  <si>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</si>
  <si>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</si>
  <si>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</si>
  <si>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</si>
  <si>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</si>
  <si>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</si>
  <si>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</si>
  <si>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</si>
  <si>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</si>
  <si>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</si>
  <si>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</si>
  <si>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</si>
  <si>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</si>
  <si>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</si>
  <si>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</si>
  <si>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</si>
  <si>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</si>
  <si>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</si>
  <si>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</si>
  <si>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</si>
  <si>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</si>
  <si>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</si>
  <si>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</si>
  <si>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</si>
  <si>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</si>
  <si>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</si>
  <si>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</si>
  <si>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</si>
  <si>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</si>
  <si>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</si>
  <si>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</si>
  <si>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</si>
  <si>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</si>
  <si>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</si>
  <si>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</si>
  <si>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</si>
  <si>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</si>
  <si>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</si>
  <si>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</si>
  <si>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</si>
  <si>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</si>
  <si>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</si>
  <si>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</si>
  <si>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</si>
  <si>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</si>
  <si>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</si>
  <si>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</si>
  <si>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</si>
  <si>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</si>
  <si>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</si>
  <si>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</si>
  <si>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</si>
  <si>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</si>
  <si>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</si>
  <si>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</si>
  <si>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</si>
  <si>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</si>
  <si>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</si>
  <si>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</si>
  <si>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</si>
  <si>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</si>
  <si>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</si>
  <si>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</si>
  <si>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</si>
  <si>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</si>
  <si>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</si>
  <si>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</si>
  <si>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</si>
  <si>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</si>
  <si>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</si>
  <si>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</si>
  <si>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</si>
  <si>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</si>
  <si>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</si>
  <si>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</si>
  <si>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</si>
  <si>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</si>
  <si>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</si>
  <si>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</si>
  <si>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</si>
  <si>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</si>
  <si>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</si>
  <si>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</si>
  <si>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</si>
  <si>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</si>
  <si>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</si>
  <si>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</si>
  <si>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</si>
  <si>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</si>
  <si>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</si>
  <si>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</si>
  <si>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</si>
  <si>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</si>
  <si>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</si>
  <si>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</si>
  <si>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</si>
  <si>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</si>
  <si>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</si>
  <si>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</si>
  <si>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</si>
  <si>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</si>
  <si>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</si>
  <si>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</si>
  <si>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</si>
  <si>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</si>
  <si>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</si>
  <si>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</si>
  <si>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</si>
  <si>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</si>
  <si>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</si>
  <si>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</si>
  <si>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</si>
  <si>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</si>
  <si>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</si>
  <si>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</si>
  <si>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</si>
  <si>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</si>
  <si>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</si>
  <si>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</si>
  <si>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</si>
  <si>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</si>
  <si>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</si>
  <si>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</si>
  <si>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</si>
  <si>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</si>
  <si>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</si>
  <si>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</si>
  <si>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</si>
  <si>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</si>
  <si>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</si>
  <si>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</si>
  <si>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</si>
  <si>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</si>
  <si>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</si>
  <si>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</si>
  <si>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</si>
  <si>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</si>
  <si>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</si>
  <si>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</si>
  <si>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</si>
  <si>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</si>
  <si>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</si>
  <si>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</si>
  <si>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</si>
  <si>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</si>
  <si>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</si>
  <si>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</si>
  <si>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</si>
  <si>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</si>
  <si>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</si>
  <si>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</si>
  <si>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</si>
  <si>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</si>
  <si>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</si>
  <si>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</si>
  <si>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</si>
  <si>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</si>
  <si>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</si>
  <si>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</si>
  <si>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</si>
  <si>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</si>
  <si>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</si>
  <si>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</si>
  <si>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</si>
  <si>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</si>
  <si>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</si>
  <si>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</si>
  <si>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</si>
  <si>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</si>
  <si>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</si>
  <si>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</si>
  <si>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</si>
  <si>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</si>
  <si>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</si>
  <si>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</si>
  <si>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</si>
  <si>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</si>
  <si>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</si>
  <si>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</si>
  <si>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</si>
  <si>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</si>
  <si>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</si>
  <si>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</si>
  <si>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</si>
  <si>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</si>
  <si>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</si>
  <si>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</si>
  <si>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</si>
  <si>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</si>
  <si>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</si>
  <si>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</si>
  <si>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</si>
  <si>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</si>
  <si>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</si>
  <si>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</si>
  <si>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</si>
  <si>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</si>
  <si>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</si>
  <si>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</si>
  <si>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</si>
  <si>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</si>
  <si>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</si>
  <si>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</si>
  <si>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</si>
  <si>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</si>
  <si>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</si>
  <si>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</si>
  <si>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</si>
  <si>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</si>
  <si>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</si>
  <si>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</si>
  <si>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</si>
  <si>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</si>
  <si>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</si>
  <si>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</si>
  <si>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</si>
  <si>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</si>
  <si>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</si>
  <si>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</si>
  <si>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</si>
  <si>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</si>
  <si>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</si>
  <si>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</si>
  <si>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</si>
  <si>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</si>
  <si>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</si>
  <si>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</si>
  <si>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</si>
  <si>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</si>
  <si>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</si>
  <si>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</si>
  <si>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</si>
  <si>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</si>
  <si>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</si>
  <si>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</si>
  <si>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</si>
  <si>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</si>
  <si>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</si>
  <si>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</si>
  <si>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</si>
  <si>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</si>
  <si>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</si>
  <si>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</si>
  <si>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</si>
  <si>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</si>
  <si>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</si>
  <si>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</si>
  <si>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</si>
  <si>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</si>
  <si>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</si>
  <si>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</si>
  <si>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</si>
  <si>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</si>
  <si>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</si>
  <si>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</si>
  <si>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</si>
  <si>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</si>
  <si>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</si>
  <si>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</si>
  <si>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</si>
  <si>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</si>
  <si>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</si>
  <si>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</si>
  <si>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</si>
  <si>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</si>
  <si>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</si>
  <si>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</si>
  <si>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</si>
  <si>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</si>
  <si>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</si>
  <si>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</si>
  <si>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</si>
  <si>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</si>
  <si>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</si>
  <si>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</si>
  <si>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</si>
  <si>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</si>
  <si>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</si>
  <si>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</si>
  <si>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</si>
  <si>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</si>
  <si>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</si>
  <si>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</si>
  <si>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</si>
  <si>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</si>
  <si>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</si>
  <si>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</si>
  <si>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</si>
  <si>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</si>
  <si>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</si>
  <si>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</si>
  <si>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</si>
  <si>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</si>
  <si>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</si>
  <si>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</si>
  <si>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</si>
  <si>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</si>
  <si>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</si>
  <si>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</si>
  <si>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</si>
  <si>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</si>
  <si>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</si>
  <si>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</si>
  <si>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</si>
  <si>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</si>
  <si>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</si>
  <si>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</si>
  <si>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</si>
  <si>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</si>
  <si>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</si>
  <si>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</si>
  <si>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</si>
  <si>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</si>
  <si>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</si>
  <si>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</si>
  <si>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</si>
  <si>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</si>
  <si>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</si>
  <si>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</si>
  <si>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</si>
  <si>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</si>
  <si>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</si>
  <si>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</si>
  <si>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</si>
  <si>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</si>
  <si>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</si>
  <si>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</si>
  <si>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</si>
  <si>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</si>
  <si>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</si>
  <si>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</si>
  <si>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</si>
  <si>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</si>
  <si>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</si>
  <si>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</si>
  <si>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</si>
  <si>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</si>
  <si>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</si>
  <si>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</si>
  <si>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</si>
  <si>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</si>
  <si>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</si>
  <si>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</si>
  <si>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</si>
  <si>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</si>
  <si>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</si>
  <si>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</si>
  <si>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</si>
  <si>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</si>
  <si>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</si>
  <si>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</si>
  <si>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</si>
  <si>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</si>
  <si>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</si>
  <si>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</si>
  <si>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</si>
  <si>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</si>
  <si>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</si>
  <si>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</si>
  <si>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</si>
  <si>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</si>
  <si>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</si>
  <si>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</si>
  <si>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</si>
  <si>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</si>
  <si>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</si>
  <si>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</si>
  <si>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</si>
  <si>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</si>
  <si>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</si>
  <si>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</si>
  <si>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</si>
  <si>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</si>
  <si>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</si>
  <si>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</si>
  <si>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</si>
  <si>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</si>
  <si>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</si>
  <si>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</si>
  <si>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</si>
  <si>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</si>
  <si>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</si>
  <si>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</si>
  <si>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</si>
  <si>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</si>
  <si>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</si>
  <si>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</si>
  <si>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</si>
  <si>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</si>
  <si>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</si>
  <si>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</si>
  <si>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</si>
  <si>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</si>
  <si>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</si>
  <si>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</si>
  <si>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</si>
  <si>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</si>
  <si>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</si>
  <si>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</si>
  <si>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</si>
  <si>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</si>
  <si>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</si>
  <si>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</si>
  <si>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</si>
  <si>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</si>
  <si>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</si>
  <si>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</si>
  <si>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</si>
  <si>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</si>
  <si>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</si>
  <si>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</si>
  <si>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</si>
  <si>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</si>
  <si>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</si>
  <si>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</si>
  <si>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</si>
  <si>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</si>
  <si>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</si>
  <si>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</si>
  <si>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</si>
  <si>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</si>
  <si>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</si>
  <si>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</si>
  <si>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</si>
  <si>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</si>
  <si>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</si>
  <si>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</si>
  <si>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</si>
  <si>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</si>
  <si>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</si>
  <si>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</si>
  <si>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</si>
  <si>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</si>
  <si>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</si>
  <si>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</si>
  <si>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</si>
  <si>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</si>
  <si>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</si>
  <si>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</si>
  <si>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</si>
  <si>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</si>
  <si>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</si>
  <si>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</si>
  <si>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</si>
  <si>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</si>
  <si>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</si>
  <si>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</si>
  <si>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</si>
  <si>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</si>
  <si>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</si>
  <si>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</si>
  <si>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</si>
  <si>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</si>
  <si>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</si>
  <si>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</si>
  <si>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</si>
  <si>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</si>
  <si>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</si>
  <si>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</si>
  <si>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</si>
  <si>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</si>
  <si>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</si>
  <si>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</si>
  <si>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</si>
  <si>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</si>
  <si>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</si>
  <si>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</si>
  <si>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</si>
  <si>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</si>
  <si>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</si>
  <si>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</si>
  <si>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</si>
  <si>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</si>
  <si>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</si>
  <si>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</si>
  <si>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</si>
  <si>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</si>
  <si>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</si>
  <si>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</si>
  <si>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</si>
  <si>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</si>
  <si>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</si>
  <si>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</si>
  <si>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</si>
  <si>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</si>
  <si>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</si>
  <si>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</si>
  <si>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</si>
  <si>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</si>
  <si>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</si>
  <si>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</si>
  <si>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</si>
  <si>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</si>
  <si>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</si>
  <si>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</si>
  <si>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</si>
  <si>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</si>
  <si>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</si>
  <si>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</si>
  <si>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</si>
  <si>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</si>
  <si>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</si>
  <si>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</si>
  <si>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</si>
  <si>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</si>
  <si>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</si>
  <si>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</si>
  <si>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</si>
  <si>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</si>
  <si>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</si>
  <si>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</si>
  <si>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</si>
  <si>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</si>
  <si>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</si>
  <si>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</si>
  <si>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</si>
  <si>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</si>
  <si>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</si>
  <si>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</si>
  <si>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</si>
  <si>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</si>
  <si>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</si>
  <si>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</si>
  <si>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</si>
  <si>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</si>
  <si>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</si>
  <si>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</si>
  <si>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</si>
  <si>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</si>
  <si>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</si>
  <si>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</si>
  <si>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</si>
  <si>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</si>
  <si>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</si>
  <si>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</si>
  <si>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</si>
  <si>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</si>
  <si>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</si>
  <si>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</si>
  <si>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</si>
  <si>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</si>
  <si>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</si>
  <si>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</si>
  <si>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</si>
  <si>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</si>
  <si>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</si>
  <si>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</si>
  <si>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</si>
  <si>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</si>
  <si>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</si>
  <si>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</si>
  <si>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</si>
  <si>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</si>
  <si>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</si>
  <si>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</si>
  <si>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</si>
  <si>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</si>
  <si>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</si>
  <si>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</si>
  <si>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</si>
  <si>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</si>
  <si>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</si>
  <si>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</si>
  <si>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</si>
  <si>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</si>
  <si>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</si>
  <si>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</si>
  <si>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</si>
  <si>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</si>
  <si>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</si>
  <si>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</si>
  <si>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</si>
  <si>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</si>
  <si>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</si>
  <si>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</si>
  <si>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</si>
  <si>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</si>
  <si>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</si>
  <si>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</si>
  <si>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</si>
  <si>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</si>
  <si>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</si>
  <si>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</si>
  <si>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</si>
  <si>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</si>
  <si>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</si>
  <si>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</si>
  <si>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</si>
  <si>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</si>
  <si>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</si>
  <si>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</si>
  <si>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</si>
  <si>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</si>
  <si>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</si>
  <si>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</si>
  <si>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</si>
  <si>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</si>
  <si>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</si>
  <si>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</si>
  <si>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</si>
  <si>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</si>
  <si>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</si>
  <si>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</si>
  <si>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</si>
  <si>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</si>
  <si>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</si>
  <si>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</si>
  <si>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</si>
  <si>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</si>
  <si>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</si>
  <si>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</si>
  <si>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</si>
  <si>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</si>
  <si>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</si>
  <si>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</si>
  <si>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</si>
  <si>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</si>
  <si>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</si>
  <si>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</si>
  <si>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</si>
  <si>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</si>
  <si>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</si>
  <si>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</si>
  <si>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</si>
  <si>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</si>
  <si>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</si>
  <si>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</si>
  <si>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</si>
  <si>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</si>
  <si>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</si>
  <si>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</si>
  <si>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</si>
  <si>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</si>
  <si>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</si>
  <si>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</si>
  <si>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</si>
  <si>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</si>
  <si>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</si>
  <si>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</si>
  <si>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</si>
  <si>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</si>
  <si>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</si>
  <si>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</si>
  <si>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</si>
  <si>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</si>
  <si>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</si>
  <si>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</si>
  <si>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</si>
  <si>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</si>
  <si>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</si>
  <si>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</si>
  <si>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</si>
  <si>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</si>
  <si>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</si>
  <si>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</si>
  <si>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</si>
  <si>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</si>
  <si>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</si>
  <si>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</si>
  <si>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</si>
  <si>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</si>
  <si>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</si>
  <si>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</si>
  <si>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</si>
  <si>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</si>
  <si>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</si>
  <si>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</si>
  <si>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</si>
  <si>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</si>
  <si>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</si>
  <si>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</si>
  <si>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</si>
  <si>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</si>
  <si>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</si>
  <si>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</si>
  <si>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</si>
  <si>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</si>
  <si>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</si>
  <si>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</si>
  <si>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</si>
  <si>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</si>
  <si>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</si>
  <si>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</si>
  <si>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</si>
  <si>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</si>
  <si>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</si>
  <si>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</si>
  <si>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</si>
  <si>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</si>
  <si>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</si>
  <si>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</si>
  <si>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</si>
  <si>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</si>
  <si>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</si>
  <si>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</si>
  <si>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</si>
  <si>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</si>
  <si>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</si>
  <si>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</si>
  <si>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</si>
  <si>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</si>
  <si>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</si>
  <si>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</si>
  <si>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</si>
  <si>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</si>
  <si>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</si>
  <si>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</si>
  <si>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</si>
  <si>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</si>
  <si>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</si>
  <si>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</si>
  <si>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</si>
  <si>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</si>
  <si>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</si>
  <si>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</si>
  <si>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</si>
  <si>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</si>
  <si>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</si>
  <si>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</si>
  <si>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</si>
  <si>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</si>
  <si>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</si>
  <si>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</si>
  <si>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</si>
  <si>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</si>
  <si>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</si>
  <si>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</si>
  <si>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</si>
  <si>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</si>
  <si>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</si>
  <si>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</si>
  <si>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</si>
  <si>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</si>
  <si>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</si>
  <si>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</si>
  <si>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</si>
  <si>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</si>
  <si>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</si>
  <si>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</si>
  <si>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</si>
  <si>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</si>
  <si>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</si>
  <si>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</si>
  <si>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</si>
  <si>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</si>
  <si>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</si>
  <si>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</si>
  <si>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</si>
  <si>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</si>
  <si>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</si>
  <si>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</si>
  <si>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</si>
  <si>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</si>
  <si>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</si>
  <si>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</si>
  <si>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</si>
  <si>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</si>
  <si>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</si>
  <si>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</si>
  <si>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</si>
  <si>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</si>
  <si>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</si>
  <si>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</si>
  <si>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</si>
  <si>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</si>
  <si>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</si>
  <si>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</si>
  <si>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</si>
  <si>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</si>
  <si>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</si>
  <si>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</si>
  <si>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</si>
  <si>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</si>
  <si>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</si>
  <si>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</si>
  <si>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</si>
  <si>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</si>
  <si>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</si>
  <si>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</si>
  <si>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</si>
  <si>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</si>
  <si>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</si>
  <si>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</si>
  <si>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</si>
  <si>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</si>
  <si>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</si>
  <si>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</si>
  <si>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</si>
  <si>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</si>
  <si>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</si>
  <si>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</si>
  <si>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</si>
  <si>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</si>
  <si>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</si>
  <si>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</si>
  <si>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</si>
  <si>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</si>
  <si>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</si>
  <si>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</si>
  <si>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</si>
  <si>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</si>
  <si>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</si>
  <si>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</si>
  <si>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</si>
  <si>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</si>
  <si>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</si>
  <si>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</si>
  <si>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</si>
  <si>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</si>
  <si>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</si>
  <si>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</si>
  <si>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</si>
  <si>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</si>
  <si>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</si>
  <si>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</si>
  <si>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</si>
  <si>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</si>
  <si>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</si>
  <si>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</si>
  <si>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</si>
  <si>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</si>
  <si>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</si>
  <si>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</si>
  <si>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</si>
  <si>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</si>
  <si>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</si>
  <si>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</si>
  <si>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</si>
  <si>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</si>
  <si>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</si>
  <si>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</si>
  <si>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</si>
  <si>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</si>
  <si>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</si>
  <si>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</si>
  <si>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</si>
  <si>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</si>
  <si>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</si>
  <si>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</si>
  <si>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</si>
  <si>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</si>
  <si>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</si>
  <si>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</si>
  <si>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</si>
  <si>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</si>
  <si>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</si>
  <si>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</si>
  <si>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</si>
  <si>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</si>
  <si>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</si>
  <si>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</si>
  <si>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</si>
  <si>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</si>
  <si>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</si>
  <si>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</si>
  <si>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</si>
  <si>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</si>
  <si>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</si>
  <si>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</si>
  <si>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</si>
  <si>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</si>
  <si>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</si>
  <si>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</si>
  <si>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</si>
  <si>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</si>
  <si>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</si>
  <si>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</si>
  <si>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</si>
  <si>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</si>
  <si>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</si>
  <si>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</si>
  <si>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</si>
  <si>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</si>
  <si>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</si>
  <si>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</si>
  <si>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</si>
  <si>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</si>
  <si>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</si>
  <si>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</si>
  <si>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</si>
  <si>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</si>
  <si>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</si>
  <si>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</si>
  <si>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</si>
  <si>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</si>
  <si>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</si>
  <si>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</si>
  <si>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</si>
  <si>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</si>
  <si>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</si>
  <si>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</si>
  <si>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</si>
  <si>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</si>
  <si>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</si>
  <si>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</si>
  <si>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</si>
  <si>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</si>
  <si>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</si>
  <si>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</si>
  <si>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</si>
  <si>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</si>
  <si>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</si>
  <si>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</si>
  <si>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</si>
  <si>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</si>
  <si>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</si>
  <si>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</si>
  <si>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</si>
  <si>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</si>
  <si>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</si>
  <si>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</si>
  <si>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</si>
  <si>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</si>
  <si>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</si>
  <si>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</si>
  <si>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</si>
  <si>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</si>
  <si>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</si>
  <si>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</si>
  <si>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</si>
  <si>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</si>
  <si>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</si>
  <si>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</si>
  <si>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</si>
  <si>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</si>
  <si>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</si>
  <si>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</si>
  <si>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</si>
  <si>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</si>
  <si>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</si>
  <si>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</si>
  <si>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</si>
  <si>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</si>
  <si>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</si>
  <si>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</si>
  <si>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</si>
  <si>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</si>
  <si>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</si>
  <si>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</si>
  <si>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</si>
  <si>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</si>
  <si>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</si>
  <si>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</si>
  <si>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</si>
  <si>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</si>
  <si>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</si>
  <si>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</si>
  <si>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</si>
  <si>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</si>
  <si>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</si>
  <si>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</si>
  <si>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</si>
  <si>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</si>
  <si>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</si>
  <si>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</si>
  <si>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</si>
  <si>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</si>
  <si>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</si>
  <si>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</si>
  <si>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</si>
  <si>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</si>
  <si>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</si>
  <si>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</si>
  <si>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</si>
  <si>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</si>
  <si>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</si>
  <si>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</si>
  <si>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</si>
  <si>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</si>
  <si>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</si>
  <si>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</si>
  <si>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</si>
  <si>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</si>
  <si>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</si>
  <si>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</si>
  <si>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</si>
  <si>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</si>
  <si>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</si>
  <si>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</si>
  <si>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</si>
  <si>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</si>
  <si>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</si>
  <si>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</si>
  <si>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</si>
  <si>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</si>
  <si>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</si>
  <si>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</si>
  <si>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</si>
  <si>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</si>
  <si>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</si>
  <si>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</si>
  <si>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</si>
  <si>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</si>
  <si>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</si>
  <si>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</si>
  <si>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</si>
  <si>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</si>
  <si>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</si>
  <si>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</si>
  <si>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</si>
  <si>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</si>
  <si>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</si>
  <si>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</si>
  <si>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</si>
  <si>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</si>
  <si>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</si>
  <si>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</si>
  <si>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</si>
  <si>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</si>
  <si>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</si>
  <si>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</si>
  <si>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</si>
  <si>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</si>
  <si>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</si>
  <si>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</si>
  <si>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</si>
  <si>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</si>
  <si>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</si>
  <si>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</si>
  <si>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</si>
  <si>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</si>
  <si>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</si>
  <si>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</si>
  <si>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</si>
  <si>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</si>
  <si>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</si>
  <si>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</si>
  <si>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</si>
  <si>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</si>
  <si>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</si>
  <si>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</si>
  <si>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</si>
  <si>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</si>
  <si>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</si>
  <si>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</si>
  <si>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</si>
  <si>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</si>
  <si>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</si>
  <si>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</si>
  <si>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</si>
  <si>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</si>
  <si>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</si>
  <si>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</si>
  <si>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</si>
  <si>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</si>
  <si>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</si>
  <si>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</si>
  <si>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</si>
  <si>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</si>
  <si>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</si>
  <si>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</si>
  <si>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</si>
  <si>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</si>
  <si>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</si>
  <si>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</si>
  <si>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</si>
  <si>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</si>
  <si>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</si>
  <si>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</si>
  <si>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</si>
  <si>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</si>
  <si>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</si>
  <si>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</si>
  <si>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</si>
  <si>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</si>
  <si>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</si>
  <si>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</si>
  <si>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</si>
  <si>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</si>
  <si>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</si>
  <si>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</si>
  <si>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</si>
  <si>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</si>
  <si>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</si>
  <si>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</si>
  <si>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</si>
  <si>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</si>
  <si>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</si>
  <si>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</si>
  <si>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</si>
  <si>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</si>
  <si>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</si>
  <si>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</si>
  <si>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</si>
  <si>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</si>
  <si>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</si>
  <si>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</si>
  <si>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</si>
  <si>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</si>
  <si>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</si>
  <si>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</si>
  <si>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</si>
  <si>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</si>
  <si>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</si>
  <si>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</si>
  <si>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</si>
  <si>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</si>
  <si>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</si>
  <si>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</si>
  <si>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</si>
  <si>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</si>
  <si>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</si>
  <si>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</si>
  <si>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</si>
  <si>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</si>
  <si>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</si>
  <si>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</si>
  <si>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</si>
  <si>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</si>
  <si>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</si>
  <si>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</si>
  <si>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</si>
  <si>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</si>
  <si>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</si>
  <si>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</si>
  <si>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</si>
  <si>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</si>
  <si>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</si>
  <si>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</si>
  <si>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</si>
  <si>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</si>
  <si>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</si>
  <si>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</si>
  <si>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</si>
  <si>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</si>
  <si>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</si>
  <si>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</si>
  <si>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</si>
  <si>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</si>
  <si>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</si>
  <si>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</si>
  <si>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</si>
  <si>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</si>
  <si>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</si>
  <si>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</si>
  <si>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</si>
  <si>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</si>
  <si>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</si>
  <si>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</si>
  <si>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</si>
  <si>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</si>
  <si>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</si>
  <si>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</si>
  <si>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</si>
  <si>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</si>
  <si>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</si>
  <si>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</si>
  <si>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</si>
  <si>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</si>
  <si>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</si>
  <si>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</si>
  <si>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</si>
  <si>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</si>
  <si>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</si>
  <si>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</si>
  <si>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</si>
  <si>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</si>
  <si>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</si>
  <si>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</si>
  <si>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</si>
  <si>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</si>
  <si>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</si>
  <si>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</si>
  <si>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</si>
  <si>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</si>
  <si>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</si>
  <si>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</si>
  <si>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</si>
  <si>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</si>
  <si>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</si>
  <si>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</si>
  <si>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</si>
  <si>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</si>
  <si>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</si>
  <si>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</si>
  <si>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</si>
  <si>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</si>
  <si>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</si>
  <si>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</si>
  <si>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</si>
  <si>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</si>
  <si>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</si>
  <si>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</si>
  <si>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</si>
  <si>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</si>
  <si>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</si>
  <si>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</si>
  <si>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</si>
  <si>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</si>
  <si>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</si>
  <si>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</si>
  <si>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</si>
  <si>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</si>
  <si>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</si>
  <si>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</si>
  <si>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</si>
  <si>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</si>
  <si>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</si>
  <si>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</si>
  <si>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</si>
  <si>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</si>
  <si>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</si>
  <si>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</si>
  <si>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</si>
  <si>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</si>
  <si>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</si>
  <si>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</si>
  <si>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</si>
  <si>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</si>
  <si>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</si>
  <si>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</si>
  <si>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</si>
  <si>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</si>
  <si>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</si>
  <si>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</si>
  <si>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</si>
  <si>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</si>
  <si>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</si>
  <si>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</si>
  <si>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</si>
  <si>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</si>
  <si>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</si>
  <si>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</si>
  <si>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</si>
  <si>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</si>
  <si>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</si>
  <si>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</si>
  <si>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</si>
  <si>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</si>
  <si>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</si>
  <si>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</si>
  <si>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</si>
  <si>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</si>
  <si>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</si>
  <si>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</si>
  <si>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</si>
  <si>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</si>
  <si>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</si>
  <si>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</si>
  <si>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</si>
  <si>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</si>
  <si>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</si>
  <si>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</si>
  <si>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</si>
  <si>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</si>
  <si>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</si>
  <si>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</si>
  <si>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</si>
  <si>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</si>
  <si>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</si>
  <si>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</si>
  <si>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</si>
  <si>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</si>
  <si>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</si>
  <si>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</si>
  <si>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</si>
  <si>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</si>
  <si>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</si>
  <si>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</si>
  <si>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</si>
  <si>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</si>
  <si>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</si>
  <si>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</si>
  <si>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</si>
  <si>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</si>
  <si>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</si>
  <si>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</si>
  <si>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</si>
  <si>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</si>
  <si>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</si>
  <si>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</si>
  <si>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</si>
  <si>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</si>
  <si>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</si>
  <si>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</si>
  <si>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</si>
  <si>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</si>
  <si>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</si>
  <si>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</si>
  <si>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</si>
  <si>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</si>
  <si>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</si>
  <si>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</si>
  <si>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</si>
  <si>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</si>
  <si>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</si>
  <si>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</si>
  <si>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</si>
  <si>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</si>
  <si>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</si>
  <si>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</si>
  <si>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</si>
  <si>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</si>
  <si>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</si>
  <si>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</si>
  <si>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</si>
  <si>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</si>
  <si>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</si>
  <si>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</si>
  <si>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</si>
  <si>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</si>
  <si>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</si>
  <si>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</si>
  <si>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</si>
  <si>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</si>
  <si>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</si>
  <si>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</si>
  <si>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</si>
  <si>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</si>
  <si>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</si>
  <si>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</si>
  <si>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</si>
  <si>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</si>
  <si>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</si>
  <si>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</si>
  <si>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</si>
  <si>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</si>
  <si>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</si>
  <si>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</si>
  <si>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</si>
  <si>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</si>
  <si>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</si>
  <si>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</si>
  <si>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</si>
  <si>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</si>
  <si>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</si>
  <si>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</si>
  <si>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</si>
  <si>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</si>
  <si>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</si>
  <si>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</si>
  <si>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</si>
  <si>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</si>
  <si>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</si>
  <si>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</si>
  <si>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</si>
  <si>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</si>
  <si>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</si>
  <si>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</si>
  <si>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</si>
  <si>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</si>
  <si>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</si>
  <si>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</si>
  <si>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</si>
  <si>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</si>
  <si>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</si>
  <si>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</si>
  <si>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</si>
  <si>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</si>
  <si>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</si>
  <si>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</si>
  <si>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</si>
  <si>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</si>
  <si>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</si>
  <si>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</si>
  <si>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</si>
  <si>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</si>
  <si>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</si>
  <si>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</si>
  <si>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</si>
  <si>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</si>
  <si>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</si>
  <si>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</si>
  <si>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</si>
  <si>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</si>
  <si>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</si>
  <si>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</si>
  <si>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</si>
  <si>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</si>
  <si>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</si>
  <si>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</si>
  <si>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</si>
  <si>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</si>
  <si>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</si>
  <si>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</si>
  <si>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</si>
  <si>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</si>
  <si>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</si>
  <si>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</si>
  <si>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</si>
  <si>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</si>
  <si>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</si>
  <si>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</si>
  <si>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</si>
  <si>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</si>
  <si>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</si>
  <si>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</si>
  <si>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</si>
  <si>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</si>
  <si>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</si>
  <si>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</si>
  <si>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</si>
  <si>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</si>
  <si>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</si>
  <si>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</si>
  <si>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</si>
  <si>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</si>
  <si>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</si>
  <si>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</si>
  <si>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</si>
  <si>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</si>
  <si>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</si>
  <si>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</si>
  <si>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</si>
  <si>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</si>
  <si>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</si>
  <si>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</si>
  <si>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</si>
  <si>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</si>
  <si>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</si>
  <si>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</si>
  <si>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</si>
  <si>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</si>
  <si>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</si>
  <si>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</si>
  <si>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</si>
  <si>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</si>
  <si>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</si>
  <si>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</si>
  <si>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</si>
  <si>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</si>
  <si>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</si>
  <si>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</si>
  <si>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</si>
  <si>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</si>
  <si>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</si>
  <si>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</si>
  <si>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</si>
  <si>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</si>
  <si>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</si>
  <si>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</si>
  <si>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</si>
  <si>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</si>
  <si>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</si>
  <si>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</si>
  <si>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</si>
  <si>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</si>
  <si>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</si>
  <si>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</si>
  <si>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</si>
  <si>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</si>
  <si>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</si>
  <si>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</si>
  <si>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</si>
  <si>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</si>
  <si>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</si>
  <si>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</si>
  <si>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</si>
  <si>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</si>
  <si>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</si>
  <si>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</si>
  <si>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</si>
  <si>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</si>
  <si>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</si>
  <si>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</si>
  <si>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</si>
  <si>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</si>
  <si>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</si>
  <si>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</si>
  <si>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</si>
  <si>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</si>
  <si>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</si>
  <si>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</si>
  <si>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</si>
  <si>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</si>
  <si>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</si>
  <si>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</si>
  <si>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</si>
  <si>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</si>
  <si>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</si>
  <si>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</si>
  <si>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</si>
  <si>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</si>
  <si>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</si>
  <si>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</si>
  <si>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</si>
  <si>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</si>
  <si>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</si>
  <si>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</si>
  <si>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</si>
  <si>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</si>
  <si>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</si>
  <si>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</si>
  <si>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</si>
  <si>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</si>
  <si>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</si>
  <si>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</si>
  <si>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</si>
  <si>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</si>
  <si>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</si>
  <si>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</si>
  <si>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</si>
  <si>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</si>
  <si>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</si>
  <si>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</si>
  <si>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</si>
  <si>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</si>
  <si>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</si>
  <si>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</si>
  <si>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</si>
  <si>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</si>
  <si>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</si>
  <si>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</si>
  <si>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</si>
  <si>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</si>
  <si>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</si>
  <si>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</si>
  <si>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</si>
  <si>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</si>
  <si>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</si>
  <si>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</si>
  <si>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</si>
  <si>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</si>
  <si>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</si>
  <si>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</si>
  <si>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</si>
  <si>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</si>
  <si>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</si>
  <si>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</si>
  <si>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</si>
  <si>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</si>
  <si>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</si>
  <si>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</si>
  <si>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</si>
  <si>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</si>
  <si>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</si>
  <si>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</si>
  <si>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</si>
  <si>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</si>
  <si>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</si>
  <si>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</si>
  <si>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</si>
  <si>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</si>
  <si>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</si>
  <si>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</si>
  <si>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</si>
  <si>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</si>
  <si>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</si>
  <si>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</si>
  <si>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</si>
  <si>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</si>
  <si>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</si>
  <si>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</si>
  <si>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</si>
  <si>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</si>
  <si>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</si>
  <si>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</si>
  <si>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</si>
  <si>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</si>
  <si>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</si>
  <si>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</si>
  <si>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</si>
  <si>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</si>
  <si>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</si>
  <si>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</si>
  <si>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</si>
  <si>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</si>
  <si>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</si>
  <si>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</si>
  <si>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</si>
  <si>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</si>
  <si>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</si>
  <si>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</si>
  <si>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</si>
  <si>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</si>
  <si>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</si>
  <si>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</si>
  <si>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</si>
  <si>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</si>
  <si>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</si>
  <si>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</si>
  <si>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</si>
  <si>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</si>
  <si>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</si>
  <si>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</si>
  <si>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</si>
  <si>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</si>
  <si>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</si>
  <si>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</si>
  <si>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</si>
  <si>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</si>
  <si>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</si>
  <si>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</si>
  <si>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</si>
  <si>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</si>
  <si>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</si>
  <si>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</si>
  <si>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</si>
  <si>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</si>
  <si>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</si>
  <si>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</si>
  <si>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</si>
  <si>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</si>
  <si>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</si>
  <si>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</si>
  <si>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</si>
  <si>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</si>
  <si>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</si>
  <si>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</si>
  <si>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</si>
  <si>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</si>
  <si>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</si>
  <si>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</si>
  <si>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</si>
  <si>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</si>
  <si>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</si>
  <si>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</si>
  <si>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</si>
  <si>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</si>
  <si>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</si>
  <si>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</si>
  <si>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</si>
  <si>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</si>
  <si>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</si>
  <si>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</si>
  <si>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</si>
  <si>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</si>
  <si>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</si>
  <si>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</si>
  <si>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</si>
  <si>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</si>
  <si>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</si>
  <si>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</si>
  <si>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</si>
  <si>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</si>
  <si>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</si>
  <si>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</si>
  <si>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</si>
  <si>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</si>
  <si>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</si>
  <si>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</si>
  <si>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</si>
  <si>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</si>
  <si>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</si>
  <si>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</si>
  <si>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</si>
  <si>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</si>
  <si>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</si>
  <si>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</si>
  <si>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</si>
  <si>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</si>
  <si>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</si>
  <si>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</si>
  <si>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</si>
  <si>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</si>
  <si>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</si>
  <si>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</si>
  <si>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</si>
  <si>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</si>
  <si>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</si>
  <si>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</si>
  <si>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</si>
  <si>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</si>
  <si>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</si>
  <si>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</si>
  <si>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</si>
  <si>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</si>
  <si>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</si>
  <si>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</si>
  <si>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</si>
  <si>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</si>
  <si>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</si>
  <si>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</si>
  <si>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</si>
  <si>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</si>
  <si>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</si>
  <si>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</si>
  <si>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</si>
  <si>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</si>
  <si>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</si>
  <si>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</si>
  <si>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</si>
  <si>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</si>
  <si>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</si>
  <si>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</si>
  <si>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</si>
  <si>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</si>
  <si>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</si>
  <si>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</si>
  <si>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</si>
  <si>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</si>
  <si>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</si>
  <si>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</si>
  <si>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</si>
  <si>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</si>
  <si>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</si>
  <si>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</si>
  <si>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</si>
  <si>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</si>
  <si>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</si>
  <si>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</si>
  <si>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</si>
  <si>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</si>
  <si>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</si>
  <si>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</si>
  <si>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</si>
  <si>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</si>
  <si>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</si>
  <si>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</si>
  <si>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</si>
  <si>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</si>
  <si>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</si>
  <si>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</si>
  <si>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</si>
  <si>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</si>
  <si>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</si>
  <si>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</si>
  <si>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</si>
  <si>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</si>
  <si>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</si>
  <si>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</si>
  <si>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</si>
  <si>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</si>
  <si>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</si>
  <si>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</si>
  <si>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</si>
  <si>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</si>
  <si>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</si>
  <si>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</si>
  <si>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</si>
  <si>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</si>
  <si>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</si>
  <si>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</si>
  <si>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</si>
  <si>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</si>
  <si>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</si>
  <si>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</si>
  <si>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</si>
  <si>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</si>
  <si>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</si>
  <si>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</si>
  <si>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</si>
  <si>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</si>
  <si>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</si>
  <si>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</si>
  <si>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</si>
  <si>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</si>
  <si>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</si>
  <si>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</si>
  <si>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</si>
  <si>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</si>
  <si>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</si>
  <si>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</si>
  <si>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</si>
  <si>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</si>
  <si>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</si>
  <si>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</si>
  <si>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</si>
  <si>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</si>
  <si>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</si>
  <si>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</si>
  <si>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</si>
  <si>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</si>
  <si>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</si>
  <si>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</si>
  <si>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</si>
  <si>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</si>
  <si>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</si>
  <si>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</si>
  <si>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</si>
  <si>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</si>
  <si>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</si>
  <si>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</si>
  <si>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</si>
  <si>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</si>
  <si>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</si>
  <si>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</si>
  <si>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</si>
  <si>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</si>
  <si>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</si>
  <si>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</si>
  <si>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</si>
  <si>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</si>
  <si>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</si>
  <si>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</si>
  <si>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</si>
  <si>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</si>
  <si>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</si>
  <si>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</si>
  <si>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</si>
  <si>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</si>
  <si>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</si>
  <si>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</si>
  <si>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</si>
  <si>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</si>
  <si>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</si>
  <si>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</si>
  <si>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</si>
  <si>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</si>
  <si>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</si>
  <si>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</si>
  <si>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</si>
  <si>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</si>
  <si>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</si>
  <si>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</si>
  <si>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</si>
  <si>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</si>
  <si>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</si>
  <si>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</si>
  <si>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</si>
  <si>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</si>
  <si>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</si>
  <si>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</si>
  <si>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</si>
  <si>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</si>
  <si>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</si>
  <si>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</si>
  <si>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</si>
  <si>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</si>
  <si>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</si>
  <si>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</si>
  <si>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</si>
  <si>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</si>
  <si>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</si>
  <si>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</si>
  <si>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</si>
  <si>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</si>
  <si>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</si>
  <si>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</si>
  <si>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</si>
  <si>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</si>
  <si>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</si>
  <si>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</si>
  <si>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</si>
  <si>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</si>
  <si>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</si>
  <si>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</si>
  <si>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</si>
  <si>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</si>
  <si>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</si>
  <si>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</si>
  <si>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</si>
  <si>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</si>
  <si>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</si>
  <si>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</si>
  <si>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</si>
  <si>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</si>
  <si>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</si>
  <si>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</si>
  <si>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</si>
  <si>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</si>
  <si>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</si>
  <si>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</si>
  <si>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</si>
  <si>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</si>
  <si>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</si>
  <si>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</si>
  <si>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</si>
  <si>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</si>
  <si>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</si>
  <si>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</si>
  <si>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</si>
  <si>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</si>
  <si>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</si>
  <si>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</si>
  <si>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</si>
  <si>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</si>
  <si>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</si>
  <si>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</si>
  <si>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</si>
  <si>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</si>
  <si>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</si>
  <si>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</si>
  <si>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</si>
  <si>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</si>
  <si>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</si>
  <si>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</si>
  <si>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</si>
  <si>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</si>
  <si>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</si>
  <si>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</si>
  <si>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</si>
  <si>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</si>
  <si>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</si>
  <si>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</si>
  <si>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</si>
  <si>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</si>
  <si>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</si>
  <si>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</si>
  <si>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</si>
  <si>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</si>
  <si>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</si>
  <si>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</si>
  <si>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</si>
  <si>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</si>
  <si>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</si>
  <si>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</si>
  <si>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</si>
  <si>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</si>
  <si>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</si>
  <si>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</si>
  <si>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</si>
  <si>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</si>
  <si>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</si>
  <si>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</si>
  <si>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</si>
  <si>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</si>
  <si>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</si>
  <si>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</si>
  <si>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</si>
  <si>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</si>
  <si>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</si>
  <si>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</si>
  <si>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</si>
  <si>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</si>
  <si>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</si>
  <si>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</si>
  <si>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</si>
  <si>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</si>
  <si>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</si>
  <si>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</si>
  <si>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</si>
  <si>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</si>
  <si>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</si>
  <si>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</si>
  <si>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</si>
  <si>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</si>
  <si>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</si>
  <si>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</si>
  <si>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</si>
  <si>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</si>
  <si>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</si>
  <si>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</si>
  <si>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</si>
  <si>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</si>
  <si>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</si>
  <si>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</si>
  <si>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</si>
  <si>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</si>
  <si>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</si>
  <si>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</si>
  <si>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</si>
  <si>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</si>
  <si>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</si>
  <si>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</si>
  <si>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</si>
  <si>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</si>
  <si>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</si>
  <si>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</si>
  <si>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</si>
  <si>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</si>
  <si>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</si>
  <si>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</si>
  <si>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</si>
  <si>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</si>
  <si>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</si>
  <si>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</si>
  <si>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</si>
  <si>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</si>
  <si>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</si>
  <si>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</si>
  <si>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</si>
  <si>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</si>
  <si>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</si>
  <si>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</si>
  <si>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</si>
  <si>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</si>
  <si>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</si>
  <si>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</si>
  <si>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</si>
  <si>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</si>
  <si>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</si>
  <si>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</si>
  <si>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</si>
  <si>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</si>
  <si>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</si>
  <si>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</si>
  <si>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</si>
  <si>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</si>
  <si>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</si>
  <si>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</si>
  <si>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</si>
  <si>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</si>
  <si>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</si>
  <si>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</si>
  <si>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</si>
  <si>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</si>
  <si>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</si>
  <si>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</si>
  <si>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</si>
  <si>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</si>
  <si>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</si>
  <si>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</si>
  <si>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</si>
  <si>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</si>
  <si>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</si>
  <si>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</si>
  <si>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</si>
  <si>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</si>
  <si>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</si>
  <si>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</si>
  <si>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</si>
  <si>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</si>
  <si>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</si>
  <si>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</si>
  <si>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</si>
  <si>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</si>
  <si>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</si>
  <si>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</si>
  <si>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</si>
  <si>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</si>
  <si>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</si>
  <si>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</si>
  <si>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</si>
  <si>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</si>
  <si>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</si>
  <si>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</si>
  <si>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</si>
  <si>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</si>
  <si>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</si>
  <si>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</si>
  <si>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</si>
  <si>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</si>
  <si>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</si>
  <si>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</si>
  <si>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</si>
  <si>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</si>
  <si>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</si>
  <si>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</si>
  <si>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</si>
  <si>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</si>
  <si>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</si>
  <si>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</si>
  <si>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</si>
  <si>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</si>
  <si>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</si>
  <si>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</si>
  <si>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</si>
  <si>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</si>
  <si>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</si>
  <si>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</si>
  <si>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</si>
  <si>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</si>
  <si>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</si>
  <si>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</si>
  <si>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</si>
  <si>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</si>
  <si>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</si>
  <si>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</si>
  <si>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</si>
  <si>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</si>
  <si>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</si>
  <si>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</si>
  <si>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</si>
  <si>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</si>
  <si>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</si>
  <si>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</si>
  <si>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</si>
  <si>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</si>
  <si>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</si>
  <si>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</si>
  <si>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</si>
  <si>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</si>
  <si>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</si>
  <si>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</si>
  <si>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</si>
  <si>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</si>
  <si>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</si>
  <si>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</si>
  <si>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</si>
  <si>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</si>
  <si>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</si>
  <si>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</si>
  <si>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</si>
  <si>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</si>
  <si>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</si>
  <si>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</si>
  <si>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</si>
  <si>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</si>
  <si>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</si>
  <si>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</si>
  <si>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</si>
  <si>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</si>
  <si>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</si>
  <si>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</si>
  <si>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</si>
  <si>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</si>
  <si>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</si>
  <si>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</si>
  <si>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</si>
  <si>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</si>
  <si>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</si>
  <si>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</si>
  <si>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</si>
  <si>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</si>
  <si>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</si>
  <si>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</si>
  <si>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</si>
  <si>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</si>
  <si>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</si>
  <si>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</si>
  <si>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</si>
  <si>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</si>
  <si>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</si>
  <si>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</si>
  <si>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</si>
  <si>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</si>
  <si>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</si>
  <si>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</si>
  <si>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</si>
  <si>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</si>
  <si>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</si>
  <si>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</si>
  <si>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</si>
  <si>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</si>
  <si>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</si>
  <si>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</si>
  <si>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</si>
  <si>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</si>
  <si>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</si>
  <si>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</si>
  <si>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</si>
  <si>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</si>
  <si>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</si>
  <si>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</si>
  <si>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</si>
  <si>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</si>
  <si>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</si>
  <si>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</si>
  <si>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</si>
  <si>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</si>
  <si>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</si>
  <si>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</si>
  <si>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</si>
  <si>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</si>
  <si>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</si>
  <si>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</si>
  <si>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</si>
  <si>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</si>
  <si>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</si>
  <si>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</si>
  <si>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</si>
  <si>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</si>
  <si>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</si>
  <si>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</si>
  <si>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</si>
  <si>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</si>
  <si>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</si>
  <si>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</si>
  <si>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</si>
  <si>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</si>
  <si>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</si>
  <si>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</si>
  <si>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</si>
  <si>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</si>
  <si>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</si>
  <si>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</si>
  <si>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</si>
  <si>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</si>
  <si>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</si>
  <si>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</si>
  <si>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</si>
  <si>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</si>
  <si>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</si>
  <si>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</si>
  <si>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</si>
  <si>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</si>
  <si>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</si>
  <si>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</si>
  <si>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</si>
  <si>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</si>
  <si>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</si>
  <si>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</si>
  <si>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</si>
  <si>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</si>
  <si>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</si>
  <si>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</si>
  <si>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</si>
  <si>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</si>
  <si>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</si>
  <si>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</si>
  <si>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</si>
  <si>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</si>
  <si>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</si>
  <si>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</si>
  <si>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</si>
  <si>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</si>
  <si>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</si>
  <si>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</si>
  <si>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</si>
  <si>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</si>
  <si>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</si>
  <si>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</si>
  <si>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</si>
  <si>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</si>
  <si>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</si>
  <si>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</si>
  <si>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</si>
  <si>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</si>
  <si>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</si>
  <si>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</si>
  <si>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</si>
  <si>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</si>
  <si>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</si>
  <si>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</si>
  <si>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</si>
  <si>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</si>
  <si>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</si>
  <si>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</si>
  <si>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</si>
  <si>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</si>
  <si>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</si>
  <si>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</si>
  <si>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</si>
  <si>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</si>
  <si>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</si>
  <si>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</si>
  <si>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</si>
  <si>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</si>
  <si>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</si>
  <si>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</si>
  <si>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</si>
  <si>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</si>
  <si>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</si>
  <si>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</si>
  <si>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</si>
  <si>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</si>
  <si>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</si>
  <si>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</si>
  <si>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</si>
  <si>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</si>
  <si>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</si>
  <si>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</si>
  <si>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</si>
  <si>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</si>
  <si>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</si>
  <si>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</si>
  <si>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</si>
  <si>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</si>
  <si>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</si>
  <si>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</si>
  <si>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</si>
  <si>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</si>
  <si>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</si>
  <si>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</si>
  <si>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</si>
  <si>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</si>
  <si>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</si>
  <si>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</si>
  <si>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</si>
  <si>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</si>
  <si>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</si>
  <si>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</si>
  <si>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</si>
  <si>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</si>
  <si>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</si>
  <si>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</si>
  <si>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</si>
  <si>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</si>
  <si>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</si>
  <si>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</si>
  <si>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</si>
  <si>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</si>
  <si>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</si>
  <si>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</si>
  <si>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</si>
  <si>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</si>
  <si>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</si>
  <si>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</si>
  <si>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</si>
  <si>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</si>
  <si>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</si>
  <si>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</si>
  <si>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</si>
  <si>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</si>
  <si>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</si>
  <si>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</si>
  <si>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</si>
  <si>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</si>
  <si>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</si>
  <si>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</si>
  <si>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</si>
  <si>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</si>
  <si>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</si>
  <si>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</si>
  <si>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</si>
  <si>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</si>
  <si>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</si>
  <si>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</si>
  <si>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</si>
  <si>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</si>
  <si>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</si>
  <si>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</si>
  <si>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</si>
  <si>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</si>
  <si>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</si>
  <si>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</si>
  <si>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</si>
  <si>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</si>
  <si>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</si>
  <si>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</si>
  <si>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</si>
  <si>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</si>
  <si>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</si>
  <si>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</si>
  <si>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</si>
  <si>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</si>
  <si>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</si>
  <si>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</si>
  <si>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</si>
  <si>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</si>
  <si>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</si>
  <si>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</si>
  <si>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</si>
  <si>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</si>
  <si>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</si>
  <si>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</si>
  <si>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</si>
  <si>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</si>
  <si>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</si>
  <si>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</si>
  <si>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</si>
  <si>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</si>
  <si>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</si>
  <si>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</si>
  <si>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</si>
  <si>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</si>
  <si>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</si>
  <si>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</si>
  <si>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</si>
  <si>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</si>
  <si>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</si>
  <si>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</si>
  <si>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</si>
  <si>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</si>
  <si>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</si>
  <si>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</si>
  <si>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</si>
  <si>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</si>
  <si>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</si>
  <si>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</si>
  <si>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</si>
  <si>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</si>
  <si>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</si>
  <si>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</si>
  <si>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</si>
  <si>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</si>
  <si>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</si>
  <si>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</si>
  <si>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</si>
  <si>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</si>
  <si>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</si>
  <si>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</si>
  <si>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</si>
  <si>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</si>
  <si>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</si>
  <si>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</si>
  <si>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</si>
  <si>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</si>
  <si>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</si>
  <si>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</si>
  <si>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</si>
  <si>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</si>
  <si>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</si>
  <si>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</si>
  <si>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</si>
  <si>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</si>
  <si>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</si>
  <si>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</si>
  <si>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</si>
  <si>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</si>
  <si>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</si>
  <si>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</si>
  <si>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</si>
  <si>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</si>
  <si>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</si>
  <si>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</si>
  <si>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</si>
  <si>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</si>
  <si>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</si>
  <si>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</si>
  <si>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</si>
  <si>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</si>
  <si>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</si>
  <si>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</si>
  <si>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</si>
  <si>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</si>
  <si>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</si>
  <si>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</si>
  <si>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</si>
  <si>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</si>
  <si>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</si>
  <si>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</si>
  <si>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</si>
  <si>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</si>
  <si>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</si>
  <si>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</si>
  <si>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</si>
  <si>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</si>
  <si>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</si>
  <si>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</si>
  <si>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</si>
  <si>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</si>
  <si>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</si>
  <si>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</si>
  <si>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</si>
  <si>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</si>
  <si>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</si>
  <si>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</si>
  <si>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</si>
  <si>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</si>
  <si>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</si>
  <si>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</si>
  <si>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</si>
  <si>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</si>
  <si>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</si>
  <si>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</si>
  <si>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</si>
  <si>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</si>
  <si>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</si>
  <si>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</si>
  <si>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</si>
  <si>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</si>
  <si>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</si>
  <si>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</si>
  <si>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</si>
  <si>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</si>
  <si>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</si>
  <si>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</si>
  <si>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</si>
  <si>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</si>
  <si>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</si>
  <si>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</si>
  <si>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</si>
  <si>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</si>
  <si>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</si>
  <si>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</si>
  <si>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</si>
  <si>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</si>
  <si>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</si>
  <si>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</si>
  <si>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</si>
  <si>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</si>
  <si>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</si>
  <si>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</si>
  <si>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</si>
  <si>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</si>
  <si>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</si>
  <si>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</si>
  <si>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</si>
  <si>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</si>
  <si>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</si>
  <si>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</si>
  <si>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</si>
  <si>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</si>
  <si>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</si>
  <si>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</si>
  <si>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</si>
  <si>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</si>
  <si>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</si>
  <si>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</si>
  <si>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</si>
  <si>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</si>
  <si>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</si>
  <si>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</si>
  <si>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</si>
  <si>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</si>
  <si>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</si>
  <si>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</si>
  <si>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</si>
  <si>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</si>
  <si>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</si>
  <si>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</si>
  <si>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</si>
  <si>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</si>
  <si>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</si>
  <si>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</si>
  <si>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</si>
  <si>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</si>
  <si>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</si>
  <si>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</si>
  <si>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</si>
  <si>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</si>
  <si>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</si>
  <si>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</si>
  <si>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</si>
  <si>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</si>
  <si>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</si>
  <si>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</si>
  <si>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</si>
  <si>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</si>
  <si>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</si>
  <si>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</si>
  <si>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</si>
  <si>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</si>
  <si>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</si>
  <si>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</si>
  <si>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</si>
  <si>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</si>
  <si>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</si>
  <si>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</si>
  <si>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</si>
  <si>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</si>
  <si>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</si>
  <si>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</si>
  <si>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</si>
  <si>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</si>
  <si>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</si>
  <si>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</si>
  <si>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</si>
  <si>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</si>
  <si>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</si>
  <si>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</si>
  <si>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</si>
  <si>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</si>
  <si>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</si>
  <si>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</si>
  <si>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</si>
  <si>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</si>
  <si>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</si>
  <si>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</si>
  <si>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</si>
  <si>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</si>
  <si>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</si>
  <si>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</si>
  <si>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</si>
  <si>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</si>
  <si>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</si>
  <si>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</si>
  <si>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</si>
  <si>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</si>
  <si>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</si>
  <si>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</si>
  <si>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</si>
  <si>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</si>
  <si>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</si>
  <si>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</si>
  <si>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</si>
  <si>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</si>
  <si>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</si>
  <si>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</si>
  <si>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</si>
  <si>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</si>
  <si>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</si>
  <si>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</si>
  <si>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</si>
  <si>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</si>
  <si>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</si>
  <si>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</si>
  <si>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</si>
  <si>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</si>
  <si>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</si>
  <si>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</si>
  <si>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</si>
  <si>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</si>
  <si>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</si>
  <si>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</si>
  <si>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</si>
  <si>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</si>
  <si>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</si>
  <si>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</si>
  <si>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</si>
  <si>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</si>
  <si>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</si>
  <si>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</si>
  <si>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</si>
  <si>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</si>
  <si>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</si>
  <si>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</si>
  <si>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</si>
  <si>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</si>
  <si>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</si>
  <si>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</si>
  <si>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</si>
  <si>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</si>
  <si>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</si>
  <si>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</si>
  <si>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</si>
  <si>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</si>
  <si>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</si>
  <si>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</si>
  <si>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</si>
  <si>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</si>
  <si>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</si>
  <si>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</si>
  <si>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</si>
  <si>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</si>
  <si>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</si>
  <si>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</si>
  <si>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</si>
  <si>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</si>
  <si>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</si>
  <si>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</si>
  <si>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</si>
  <si>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</si>
  <si>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</si>
  <si>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</si>
  <si>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</si>
  <si>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</si>
  <si>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</si>
  <si>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</si>
  <si>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</si>
  <si>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</si>
  <si>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</si>
  <si>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</si>
  <si>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</si>
  <si>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</si>
  <si>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</si>
  <si>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</si>
  <si>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</si>
  <si>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</si>
  <si>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</si>
  <si>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</si>
  <si>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</si>
  <si>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</si>
  <si>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</si>
  <si>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</si>
  <si>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</si>
  <si>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</si>
  <si>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</si>
  <si>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</si>
  <si>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</si>
  <si>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</si>
  <si>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</si>
  <si>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</si>
  <si>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</si>
  <si>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</si>
  <si>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</si>
  <si>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</si>
  <si>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</si>
  <si>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</si>
  <si>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</si>
  <si>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</si>
  <si>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</si>
  <si>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</si>
  <si>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</si>
  <si>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</si>
  <si>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</si>
  <si>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</si>
  <si>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</si>
  <si>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</si>
  <si>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</si>
  <si>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</si>
  <si>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</si>
  <si>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</si>
  <si>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</si>
  <si>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</si>
  <si>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</si>
  <si>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</si>
  <si>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</si>
  <si>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</si>
  <si>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</si>
  <si>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</si>
  <si>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</si>
  <si>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</si>
  <si>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</si>
  <si>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</si>
  <si>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</si>
  <si>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</si>
  <si>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</si>
  <si>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</si>
  <si>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</si>
  <si>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</si>
  <si>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</si>
  <si>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</si>
  <si>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</si>
  <si>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</si>
  <si>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</si>
  <si>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</si>
  <si>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</si>
  <si>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</si>
  <si>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</si>
  <si>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</si>
  <si>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</si>
  <si>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</si>
  <si>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</si>
  <si>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</si>
  <si>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</si>
  <si>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</si>
  <si>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</si>
  <si>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</si>
  <si>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</si>
  <si>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</si>
  <si>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</si>
  <si>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</si>
  <si>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</si>
  <si>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</si>
  <si>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</si>
  <si>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</si>
  <si>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</si>
  <si>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</si>
  <si>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</si>
  <si>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</si>
  <si>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</si>
  <si>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</si>
  <si>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</si>
  <si>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</si>
  <si>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</si>
  <si>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</si>
  <si>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</si>
  <si>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</si>
  <si>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</si>
  <si>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</si>
  <si>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</si>
  <si>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</si>
  <si>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</si>
  <si>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</si>
  <si>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</si>
  <si>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</si>
  <si>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</si>
  <si>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</si>
  <si>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</si>
  <si>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</si>
  <si>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</si>
  <si>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</si>
  <si>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</si>
  <si>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</si>
  <si>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</si>
  <si>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</si>
  <si>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</si>
  <si>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</si>
  <si>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</si>
  <si>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</si>
  <si>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</si>
  <si>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</si>
  <si>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</si>
  <si>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</si>
  <si>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</si>
  <si>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</si>
  <si>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</si>
  <si>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</si>
  <si>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</si>
  <si>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</si>
  <si>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</si>
  <si>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</si>
  <si>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</si>
  <si>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</si>
  <si>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</si>
  <si>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</si>
  <si>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</si>
  <si>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</si>
  <si>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</si>
  <si>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</si>
  <si>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</si>
  <si>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</si>
  <si>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</si>
  <si>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</si>
  <si>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</si>
  <si>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</si>
  <si>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</si>
  <si>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</si>
  <si>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</si>
  <si>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</si>
  <si>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</si>
  <si>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</si>
  <si>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</si>
  <si>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</si>
  <si>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</si>
  <si>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</si>
  <si>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</si>
  <si>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</si>
  <si>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</si>
  <si>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</si>
  <si>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</si>
  <si>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</si>
  <si>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</si>
  <si>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</si>
  <si>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</si>
  <si>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</si>
  <si>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</si>
  <si>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</si>
  <si>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</si>
  <si>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</si>
  <si>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</si>
  <si>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</si>
  <si>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</si>
  <si>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</si>
  <si>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</si>
  <si>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</si>
  <si>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</si>
  <si>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</si>
  <si>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</si>
  <si>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</si>
  <si>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</si>
  <si>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</si>
  <si>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</si>
  <si>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</si>
  <si>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</si>
  <si>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</si>
  <si>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</si>
  <si>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</si>
  <si>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</si>
  <si>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</si>
  <si>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</si>
  <si>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</si>
  <si>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</si>
  <si>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</si>
  <si>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</si>
  <si>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</si>
  <si>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</si>
  <si>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</si>
  <si>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</si>
  <si>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</si>
  <si>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</si>
  <si>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</si>
  <si>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</si>
  <si>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</si>
  <si>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</si>
  <si>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</si>
  <si>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</si>
  <si>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</si>
  <si>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</si>
  <si>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</si>
  <si>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</si>
  <si>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</si>
  <si>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</si>
  <si>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</si>
  <si>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</si>
  <si>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</si>
  <si>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</si>
  <si>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</si>
  <si>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</si>
  <si>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</si>
  <si>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</si>
  <si>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</si>
  <si>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</si>
  <si>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</si>
  <si>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</si>
  <si>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</si>
  <si>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</si>
  <si>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</si>
  <si>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</si>
  <si>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</si>
  <si>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</si>
  <si>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</si>
  <si>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</si>
  <si>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</si>
  <si>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</si>
  <si>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</si>
  <si>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</si>
  <si>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</si>
  <si>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</si>
  <si>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</si>
  <si>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</si>
  <si>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</si>
  <si>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</si>
  <si>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</si>
  <si>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</si>
  <si>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</si>
  <si>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</si>
  <si>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</si>
  <si>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</si>
  <si>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</si>
  <si>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</si>
  <si>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</si>
  <si>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</si>
  <si>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</si>
  <si>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</si>
  <si>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</si>
  <si>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</si>
  <si>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</si>
  <si>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</si>
  <si>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</si>
  <si>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</si>
  <si>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</si>
  <si>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</si>
  <si>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</si>
  <si>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</si>
  <si>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</si>
  <si>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</si>
  <si>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</si>
  <si>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</si>
  <si>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</si>
  <si>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</si>
  <si>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</si>
  <si>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</si>
  <si>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</si>
  <si>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</si>
  <si>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</si>
  <si>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</si>
  <si>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</si>
  <si>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</si>
  <si>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</si>
  <si>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</si>
  <si>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</si>
  <si>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</si>
  <si>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</si>
  <si>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</si>
  <si>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</si>
  <si>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</si>
  <si>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</si>
  <si>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</si>
  <si>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</si>
  <si>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</si>
  <si>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</si>
  <si>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</si>
  <si>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</si>
  <si>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</si>
  <si>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</si>
  <si>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</si>
  <si>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</si>
  <si>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</si>
  <si>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</si>
  <si>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</si>
  <si>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</si>
  <si>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</si>
  <si>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</si>
  <si>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</si>
  <si>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</si>
  <si>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</si>
  <si>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</si>
  <si>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</si>
  <si>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</si>
  <si>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</si>
  <si>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</si>
  <si>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</si>
  <si>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</si>
  <si>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</si>
  <si>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</si>
  <si>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</si>
  <si>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</si>
  <si>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</si>
  <si>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</si>
  <si>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</si>
  <si>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</si>
  <si>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</si>
  <si>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</si>
  <si>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</si>
  <si>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</si>
  <si>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</si>
  <si>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</si>
  <si>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</si>
  <si>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</si>
  <si>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</si>
  <si>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</si>
  <si>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</si>
  <si>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</si>
  <si>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</si>
  <si>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</si>
  <si>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</si>
  <si>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</si>
  <si>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</si>
  <si>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</si>
  <si>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</si>
  <si>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</si>
  <si>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</si>
  <si>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</si>
  <si>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</si>
  <si>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</si>
  <si>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</si>
  <si>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</si>
  <si>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</si>
  <si>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</si>
  <si>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</si>
  <si>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</si>
  <si>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</si>
  <si>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</si>
  <si>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</si>
  <si>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</si>
  <si>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</si>
  <si>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</si>
  <si>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</si>
  <si>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</si>
  <si>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</si>
  <si>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</si>
  <si>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</si>
  <si>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</si>
  <si>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</si>
  <si>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</si>
  <si>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</si>
  <si>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</si>
  <si>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</si>
  <si>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</si>
  <si>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</si>
  <si>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</si>
  <si>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</si>
  <si>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</si>
  <si>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</si>
  <si>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</si>
  <si>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</si>
  <si>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</si>
  <si>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</si>
  <si>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</si>
  <si>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</si>
  <si>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</si>
  <si>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</si>
  <si>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</si>
  <si>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</si>
  <si>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</si>
  <si>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</si>
  <si>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</si>
  <si>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</si>
  <si>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</si>
  <si>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</si>
  <si>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</si>
  <si>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</si>
  <si>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</si>
  <si>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</si>
  <si>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</si>
  <si>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</si>
  <si>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</si>
  <si>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</si>
  <si>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</si>
  <si>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</si>
  <si>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</si>
  <si>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</si>
  <si>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</si>
  <si>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</si>
  <si>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</si>
  <si>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</si>
  <si>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</si>
  <si>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</si>
  <si>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</si>
  <si>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</si>
  <si>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</si>
  <si>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</si>
  <si>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</si>
  <si>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</si>
  <si>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</si>
  <si>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</si>
  <si>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</si>
  <si>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</si>
  <si>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</si>
  <si>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</si>
  <si>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</si>
  <si>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</si>
  <si>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</si>
  <si>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</si>
  <si>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</si>
  <si>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</si>
  <si>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</si>
  <si>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</si>
  <si>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</si>
  <si>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</si>
  <si>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</si>
  <si>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</si>
  <si>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</si>
  <si>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</si>
  <si>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</si>
  <si>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</si>
  <si>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</si>
  <si>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</si>
  <si>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</si>
  <si>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</si>
  <si>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</si>
  <si>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</si>
  <si>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</si>
  <si>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</si>
  <si>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</si>
  <si>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</si>
  <si>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</si>
  <si>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</si>
  <si>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</si>
  <si>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</si>
  <si>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</si>
  <si>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</si>
  <si>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</si>
  <si>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</si>
  <si>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</si>
  <si>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</si>
  <si>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</si>
  <si>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</si>
  <si>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</si>
  <si>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</si>
  <si>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</si>
  <si>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</si>
  <si>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</si>
  <si>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</si>
  <si>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</si>
  <si>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</si>
  <si>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</si>
  <si>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</si>
  <si>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</si>
  <si>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</si>
  <si>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</si>
  <si>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</si>
  <si>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</si>
  <si>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</si>
  <si>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</si>
  <si>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</si>
  <si>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</si>
  <si>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</si>
  <si>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</si>
  <si>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</si>
  <si>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</si>
  <si>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</si>
  <si>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</si>
  <si>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</si>
  <si>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</si>
  <si>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</si>
  <si>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</si>
  <si>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</si>
  <si>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</si>
  <si>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</si>
  <si>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</si>
  <si>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</si>
  <si>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</si>
  <si>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</si>
  <si>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</si>
  <si>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</si>
  <si>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</si>
  <si>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</si>
  <si>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</si>
  <si>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</si>
  <si>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</si>
  <si>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</si>
  <si>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</si>
  <si>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</si>
  <si>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</si>
  <si>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</si>
  <si>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</si>
  <si>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</si>
  <si>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</si>
  <si>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</si>
  <si>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</si>
  <si>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</si>
  <si>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</si>
  <si>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</si>
  <si>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</si>
  <si>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</si>
  <si>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</si>
  <si>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</si>
  <si>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</si>
  <si>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</si>
  <si>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</si>
  <si>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</si>
  <si>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</si>
  <si>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</si>
  <si>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</si>
  <si>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</si>
  <si>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</si>
  <si>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</si>
  <si>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</si>
  <si>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</si>
  <si>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</si>
  <si>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</si>
  <si>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</si>
  <si>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</si>
  <si>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</si>
  <si>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</si>
  <si>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</si>
  <si>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</si>
  <si>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</si>
  <si>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</si>
  <si>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</si>
  <si>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</si>
  <si>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</si>
  <si>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</si>
  <si>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</si>
  <si>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</si>
  <si>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</si>
  <si>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</si>
  <si>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</si>
  <si>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</si>
  <si>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</si>
  <si>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</si>
  <si>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</si>
  <si>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</si>
  <si>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</si>
  <si>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</si>
  <si>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</si>
  <si>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</si>
  <si>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</si>
  <si>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</si>
  <si>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</si>
  <si>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</si>
  <si>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</si>
  <si>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</si>
  <si>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</si>
  <si>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</si>
  <si>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</si>
  <si>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</si>
  <si>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</si>
  <si>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</si>
  <si>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</si>
  <si>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</si>
  <si>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</si>
  <si>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</si>
  <si>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</si>
  <si>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</si>
  <si>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</si>
  <si>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</si>
  <si>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</si>
  <si>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</si>
  <si>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</si>
  <si>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</si>
  <si>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</si>
  <si>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</si>
  <si>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</si>
  <si>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</si>
  <si>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</si>
  <si>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</si>
  <si>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</si>
  <si>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</si>
  <si>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</si>
  <si>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</si>
  <si>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</si>
  <si>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</si>
  <si>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</si>
  <si>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</si>
  <si>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</si>
  <si>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</si>
  <si>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</si>
  <si>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</si>
  <si>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</si>
  <si>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</si>
  <si>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</si>
  <si>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</si>
  <si>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</si>
  <si>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</si>
  <si>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</si>
  <si>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</si>
  <si>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</si>
  <si>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</si>
  <si>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</si>
  <si>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</si>
  <si>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</si>
  <si>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</si>
  <si>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</si>
  <si>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</si>
  <si>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</si>
  <si>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</si>
  <si>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</si>
  <si>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</si>
  <si>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</si>
  <si>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</si>
  <si>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</si>
  <si>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</si>
  <si>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</si>
  <si>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</si>
  <si>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</si>
  <si>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</si>
  <si>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</si>
  <si>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</si>
  <si>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</si>
  <si>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</si>
  <si>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</si>
  <si>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</si>
  <si>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</si>
  <si>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</si>
  <si>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</si>
  <si>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</si>
  <si>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</si>
  <si>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</si>
  <si>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</si>
  <si>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</si>
  <si>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</si>
  <si>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</si>
  <si>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</si>
  <si>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</si>
  <si>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</si>
  <si>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</si>
  <si>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</si>
  <si>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</si>
  <si>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</si>
  <si>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</si>
  <si>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</si>
  <si>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</si>
  <si>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</si>
  <si>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</si>
  <si>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</si>
  <si>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</si>
  <si>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</si>
  <si>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</si>
  <si>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</si>
  <si>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</si>
  <si>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</si>
  <si>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</si>
  <si>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</si>
  <si>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</si>
  <si>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</si>
  <si>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</si>
  <si>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</si>
  <si>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</si>
  <si>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</si>
  <si>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</si>
  <si>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</si>
  <si>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</si>
  <si>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</si>
  <si>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</si>
  <si>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</si>
  <si>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</si>
  <si>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</si>
  <si>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</si>
  <si>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</si>
  <si>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</si>
  <si>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</si>
  <si>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</si>
  <si>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</si>
  <si>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</si>
  <si>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</si>
  <si>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</si>
  <si>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</si>
  <si>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</si>
  <si>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</si>
  <si>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</si>
  <si>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</si>
  <si>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</si>
  <si>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</si>
  <si>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</si>
  <si>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</si>
  <si>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</si>
  <si>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</si>
  <si>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</si>
  <si>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</si>
  <si>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</si>
  <si>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</si>
  <si>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</si>
  <si>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</si>
  <si>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</si>
  <si>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</si>
  <si>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</si>
  <si>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</si>
  <si>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</si>
  <si>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</si>
  <si>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</si>
  <si>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</si>
  <si>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</si>
  <si>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</si>
  <si>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</si>
  <si>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</si>
  <si>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</si>
  <si>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</si>
  <si>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</si>
  <si>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</si>
  <si>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</si>
  <si>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</si>
  <si>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</si>
  <si>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</si>
  <si>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</si>
  <si>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</si>
  <si>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</si>
  <si>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</si>
  <si>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</si>
  <si>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</si>
  <si>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</si>
  <si>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</si>
  <si>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</si>
  <si>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</si>
  <si>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</si>
  <si>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</si>
  <si>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</si>
  <si>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</si>
  <si>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</si>
  <si>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</si>
  <si>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</si>
  <si>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</si>
  <si>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</si>
  <si>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</si>
  <si>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</si>
  <si>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</si>
  <si>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</si>
  <si>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</si>
  <si>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</si>
  <si>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</si>
  <si>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</si>
  <si>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</si>
  <si>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</si>
  <si>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</si>
  <si>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</si>
  <si>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</si>
  <si>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</si>
  <si>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</si>
  <si>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</si>
  <si>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</si>
  <si>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</si>
  <si>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</si>
  <si>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</si>
  <si>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</si>
  <si>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</si>
  <si>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</si>
  <si>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</si>
  <si>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</si>
  <si>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</si>
  <si>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</si>
  <si>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</si>
  <si>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</si>
  <si>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</si>
  <si>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</si>
  <si>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</si>
  <si>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</si>
  <si>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</si>
  <si>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</si>
  <si>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</si>
  <si>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</si>
  <si>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</si>
  <si>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</si>
  <si>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</si>
  <si>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</si>
  <si>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</si>
  <si>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</si>
  <si>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</si>
  <si>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</si>
  <si>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</si>
  <si>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</si>
  <si>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</si>
  <si>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</si>
  <si>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</si>
  <si>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</si>
  <si>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</si>
  <si>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</si>
  <si>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</si>
  <si>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</si>
  <si>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</si>
  <si>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</si>
  <si>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</si>
  <si>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</si>
  <si>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</si>
  <si>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</si>
  <si>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</si>
  <si>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</si>
  <si>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</si>
  <si>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</si>
  <si>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</si>
  <si>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</si>
  <si>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</si>
  <si>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</si>
  <si>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</si>
  <si>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</si>
  <si>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</si>
  <si>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</si>
  <si>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</si>
  <si>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</si>
  <si>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</si>
  <si>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</si>
  <si>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</si>
  <si>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</si>
  <si>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</si>
  <si>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</si>
  <si>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</si>
  <si>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</si>
  <si>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</si>
  <si>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</si>
  <si>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</si>
  <si>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</si>
  <si>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</si>
  <si>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</si>
  <si>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</si>
  <si>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</si>
  <si>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</si>
  <si>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</si>
  <si>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</si>
  <si>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</si>
  <si>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</si>
  <si>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</si>
  <si>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</si>
  <si>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</si>
  <si>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</si>
  <si>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</si>
  <si>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</si>
  <si>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</si>
  <si>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</si>
  <si>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</si>
  <si>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</si>
  <si>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</si>
  <si>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</si>
  <si>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</si>
  <si>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</si>
  <si>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</si>
  <si>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</si>
  <si>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</si>
  <si>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</si>
  <si>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</si>
  <si>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</si>
  <si>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</si>
  <si>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</si>
  <si>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</si>
  <si>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</si>
  <si>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</si>
  <si>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</si>
  <si>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</si>
  <si>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</si>
  <si>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</si>
  <si>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</si>
  <si>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</si>
  <si>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</si>
  <si>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</si>
  <si>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</si>
  <si>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</si>
  <si>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</si>
  <si>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</si>
  <si>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</si>
  <si>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</si>
  <si>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</si>
  <si>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</si>
  <si>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</si>
  <si>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</si>
  <si>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</si>
  <si>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</si>
  <si>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</si>
  <si>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</si>
  <si>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</si>
  <si>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</si>
  <si>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</si>
  <si>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</si>
  <si>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</si>
  <si>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</si>
  <si>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</si>
  <si>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</si>
  <si>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</si>
  <si>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</si>
  <si>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</si>
  <si>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</si>
  <si>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</si>
  <si>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</si>
  <si>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</si>
  <si>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</si>
  <si>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</si>
  <si>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</si>
  <si>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</si>
  <si>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</si>
  <si>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</si>
  <si>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</si>
  <si>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</si>
  <si>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</si>
  <si>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</si>
  <si>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</si>
  <si>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</si>
  <si>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</si>
  <si>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</si>
  <si>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</si>
  <si>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</si>
  <si>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</si>
  <si>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</si>
  <si>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</si>
  <si>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</si>
  <si>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</si>
  <si>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</si>
  <si>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</si>
  <si>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</si>
  <si>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</si>
  <si>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</si>
  <si>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</si>
  <si>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</si>
  <si>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</si>
  <si>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</si>
  <si>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</si>
  <si>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</si>
  <si>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</si>
  <si>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</si>
  <si>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</si>
  <si>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</si>
  <si>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</si>
  <si>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</si>
  <si>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</si>
  <si>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</si>
  <si>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</si>
  <si>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</si>
  <si>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</si>
  <si>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</si>
  <si>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</si>
  <si>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</si>
  <si>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</si>
  <si>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</si>
  <si>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</si>
  <si>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</si>
  <si>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</si>
  <si>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</si>
  <si>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</si>
  <si>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</si>
  <si>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</si>
  <si>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</si>
  <si>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</si>
  <si>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</si>
  <si>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</si>
  <si>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</si>
  <si>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</si>
  <si>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</si>
  <si>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</si>
  <si>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</si>
  <si>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</si>
  <si>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</si>
  <si>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</si>
  <si>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</si>
  <si>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</si>
  <si>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</si>
  <si>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</si>
  <si>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</si>
  <si>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</si>
  <si>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</si>
  <si>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</si>
  <si>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</si>
  <si>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</si>
  <si>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</si>
  <si>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</si>
  <si>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</si>
  <si>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</si>
  <si>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</si>
  <si>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</si>
  <si>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</si>
  <si>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</si>
  <si>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</si>
  <si>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</si>
  <si>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</si>
  <si>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</si>
  <si>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</si>
  <si>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</si>
  <si>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</si>
  <si>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</si>
  <si>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</si>
  <si>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</si>
  <si>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</si>
  <si>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</si>
  <si>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</si>
  <si>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</si>
  <si>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</si>
  <si>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</si>
  <si>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</si>
  <si>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</si>
  <si>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</si>
  <si>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</si>
  <si>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</si>
  <si>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</si>
  <si>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</si>
  <si>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</si>
  <si>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</si>
  <si>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</si>
  <si>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</si>
  <si>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</si>
  <si>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</si>
  <si>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</si>
  <si>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</si>
  <si>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</si>
  <si>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</si>
  <si>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</si>
  <si>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</si>
  <si>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</si>
  <si>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</si>
  <si>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</si>
  <si>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</si>
  <si>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</si>
  <si>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</si>
  <si>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</si>
  <si>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</si>
  <si>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</si>
  <si>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</si>
  <si>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</si>
  <si>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</si>
  <si>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</si>
  <si>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</si>
  <si>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</si>
  <si>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</si>
  <si>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</si>
  <si>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</si>
  <si>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</si>
  <si>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</si>
  <si>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</si>
  <si>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</si>
  <si>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</si>
  <si>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</si>
  <si>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</si>
  <si>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</si>
  <si>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</si>
  <si>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</si>
  <si>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</si>
  <si>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</si>
  <si>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</si>
  <si>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</si>
  <si>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</si>
  <si>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</si>
  <si>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</si>
  <si>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</si>
  <si>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</si>
  <si>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</si>
  <si>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</si>
  <si>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</si>
  <si>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</si>
  <si>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</si>
  <si>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</si>
  <si>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</si>
  <si>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</si>
  <si>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</si>
  <si>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</si>
  <si>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</si>
  <si>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</si>
  <si>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</si>
  <si>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</si>
  <si>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</si>
  <si>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</si>
  <si>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</si>
  <si>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</si>
  <si>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</si>
  <si>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</si>
  <si>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</si>
  <si>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</si>
  <si>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</si>
  <si>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</si>
  <si>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</si>
  <si>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</si>
  <si>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</si>
  <si>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</si>
  <si>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</si>
  <si>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</si>
  <si>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</si>
  <si>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</si>
  <si>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</si>
  <si>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</si>
  <si>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</si>
  <si>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</si>
  <si>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</si>
  <si>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</si>
  <si>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</si>
  <si>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</si>
  <si>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</si>
  <si>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</si>
  <si>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</si>
  <si>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</si>
  <si>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</si>
  <si>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</si>
  <si>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</si>
  <si>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</si>
  <si>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</si>
  <si>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</si>
  <si>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</si>
  <si>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</si>
  <si>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</si>
  <si>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</si>
  <si>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</si>
  <si>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</si>
  <si>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</si>
  <si>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</si>
  <si>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</si>
  <si>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</si>
  <si>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</si>
  <si>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</si>
  <si>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</si>
  <si>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</si>
  <si>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</si>
  <si>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</si>
  <si>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</si>
  <si>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</si>
  <si>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</si>
  <si>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</si>
  <si>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</si>
  <si>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</si>
  <si>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</si>
  <si>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</si>
  <si>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</si>
  <si>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</si>
  <si>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</si>
  <si>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</si>
  <si>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</si>
  <si>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</si>
  <si>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</si>
  <si>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</si>
  <si>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</si>
  <si>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</si>
  <si>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</si>
  <si>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</si>
  <si>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</si>
  <si>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</si>
  <si>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</si>
  <si>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</si>
  <si>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</si>
  <si>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</si>
  <si>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</si>
  <si>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</si>
  <si>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</si>
  <si>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</si>
  <si>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</si>
  <si>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</si>
  <si>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</si>
  <si>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</si>
  <si>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</si>
  <si>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</si>
  <si>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</si>
  <si>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</si>
  <si>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</si>
  <si>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</si>
  <si>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</si>
  <si>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</si>
  <si>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</si>
  <si>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</si>
  <si>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</si>
  <si>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</si>
  <si>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</si>
  <si>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</si>
  <si>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</si>
  <si>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</si>
  <si>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</si>
  <si>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</si>
  <si>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</si>
  <si>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</si>
  <si>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</si>
  <si>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</si>
  <si>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</si>
  <si>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</si>
  <si>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</si>
  <si>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</si>
  <si>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</si>
  <si>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</si>
  <si>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</si>
  <si>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</si>
  <si>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</si>
  <si>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</si>
  <si>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</si>
  <si>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</si>
  <si>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</si>
  <si>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</si>
  <si>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</si>
  <si>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</si>
  <si>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</si>
  <si>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</si>
  <si>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</si>
  <si>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</si>
  <si>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</si>
  <si>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</si>
  <si>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</si>
  <si>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</si>
  <si>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</si>
  <si>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</si>
  <si>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</si>
  <si>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</si>
  <si>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</si>
  <si>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</si>
  <si>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</si>
  <si>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</si>
  <si>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</si>
  <si>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</si>
  <si>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</si>
  <si>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</si>
  <si>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</si>
  <si>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</si>
  <si>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</si>
  <si>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</si>
  <si>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</si>
  <si>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</si>
  <si>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</si>
  <si>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</si>
  <si>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</si>
  <si>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</si>
  <si>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</si>
  <si>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</si>
  <si>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</si>
  <si>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</si>
  <si>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</si>
  <si>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</si>
  <si>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</si>
  <si>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</si>
  <si>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</si>
  <si>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</si>
  <si>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</si>
  <si>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</si>
  <si>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</si>
  <si>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</si>
  <si>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</si>
  <si>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</si>
  <si>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</si>
  <si>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</si>
  <si>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</si>
  <si>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</si>
  <si>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</si>
  <si>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</si>
  <si>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</si>
  <si>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</si>
  <si>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</si>
  <si>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</si>
  <si>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</si>
  <si>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</si>
  <si>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</si>
  <si>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</si>
  <si>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</si>
  <si>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</si>
  <si>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</si>
  <si>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</si>
  <si>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</si>
  <si>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</si>
  <si>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</si>
  <si>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</si>
  <si>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30 mins</t>
  </si>
  <si>
    <t>PCM-20251122-00001548</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</si>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</sst>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321.25511828703748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45984.203544212964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45984.203544212964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45984.203544212964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45984.203544212964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45984.203544212964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45984.203544212964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45984.203544212964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45984.203544212964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45984.203544212964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45984.203544212964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45984.203544212964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45984.203544212964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45984.203544212964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45984.203544212964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45984.203544212964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45984.203544212964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45984.203544212964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45984.203544212964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45984.203544212964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45984.203544212964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45984.203544212964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45984.203544212964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45984.203544212964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45984.203544212964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45984.203544212964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45984.203544212964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45984.203544212964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45984.203544212964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45984.203544212964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45984.203544212964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45984.203544212964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45984.203544212964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45984.203544212964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2233BA0F-2FE8-481E-B9B5-79EF83EAD7E0}"/>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tabSelected="1" workbookViewId="0">
      <pane ySplit="1" topLeftCell="A11"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159.2037063657408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45984.203544212964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45984.203544212964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45984.203544212964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45984.203544212964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45984.203544328702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45984.203544328702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45984.203544328702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45984.203544328702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45984.203544328702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45984.203544328702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45984.203544328702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45984.203544328702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45984.203544328702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45984.203544328702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45984.203544328702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45984.203544328702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45984.203544328702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45984.203544328702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45984.203544328702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45984.203544328702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45984.203544328702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45984.203544328702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45984.203544328702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45984.203544328702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45984.203544328702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45984.203544328702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45984.203544328702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45984.203544328702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45984.203544328702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45984.203544328702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45984.203544328702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45984.203544328702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45984.203544328702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45984.203544328702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45984.203544328702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45984.203544328702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45984.203544328702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45984.203544328702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45984.203544328702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45984.203544328702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45984.203544328702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45984.203544328702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45984.203544328702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45984.203544328702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45984.203544328702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45984.203544328702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45984.203544328702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45984.203544328702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45984.203544328702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45984.203544328702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45984.203544328702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45984.203544328702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45984.203544328702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45984.203544328702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45984.203544328702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45984.203544328702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45984.203544328702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45984.203544328702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45984.203544328702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45984.203544328702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45984.203544328702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45984.203544328702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45984.203544328702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45984.203544328702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45984.203544328702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45984.203544328702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45984.203544328702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45984.203544328702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45984.203544328702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45984.203544328702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45984.203544328702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45984.203544328702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45984.203544328702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45984.203544328702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45984.203544328702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45984.203544328702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45984.203544328702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45984.203544328702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45984.203544328702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45984.203544328702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45984.203544328702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45984.203544328702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45984.203544328702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45984.203544328702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45984.203544328702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45984.203544328702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45984.203544328702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45984.203544328702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45984.203544328702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45984.203544328702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45984.203544328702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45984.203544328702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45984.203544328702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45984.203544328702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45984.203544328702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45984.203544328702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45984.203544328702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45984.203544328702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45984.203544328702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45984.203544328702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45984.203544328702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45984.203544328702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45984.203544328702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45984.203544328702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45984.203544328702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45984.203544328702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45984.203544328702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45984.203544328702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45984.203544328702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45984.203544328702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45984.203544328702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45984.203544328702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45984.203544328702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45984.203544328702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45984.203544328702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45984.203544328702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45984.203544328702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45984.203544328702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45984.203544328702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45984.203544328702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45984.203544328702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45984.203544328702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45984.203544328702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45984.203544328702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45984.203544328702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45984.203544328702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45984.203544328702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45984.203544328702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45984.203544328702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45984.203544328702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45984.203544328702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45984.203544328702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45984.203544328702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45984.203544328702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45984.203544328702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45984.203544328702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45984.203544328702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45984.203544328702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45984.203544328702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45984.203544328702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45984.203544328702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45984.203544328702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45984.203544328702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45984.203544328702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45984.203544328702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45984.203544328702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45984.203544328702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45984.203544328702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45984.203544328702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45984.203544328702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45984.203544328702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45984.203544328702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45984.203544328702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45984.203544328702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45984.203544328702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45984.203544328702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45984.203544328702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45984.203544328702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45984.203544328702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45984.203544328702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45984.203544328702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45984.203544328702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45984.203544328702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45984.203544328702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45984.203544328702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45984.203544328702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45984.203544328702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45984.203544328702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45984.203544328702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45984.203544328702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45984.203544328702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45984.203544328702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45984.203544328702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45984.203544328702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45984.203544328702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45984.203544328702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45984.203544328702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45984.203544328702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45984.203544328702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45984.203544328702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45984.203544328702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45984.203544328702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45984.203544328702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45984.203544328702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45984.203544328702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45984.203544328702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45984.203544328702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45984.203544328702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45984.203544328702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45984.203544328702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45984.203544328702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45984.203544328702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45984.203544328702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45984.203544328702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45984.203544328702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45984.203544328702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45984.203544328702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45984.203544328702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45984.203544328702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45984.203544328702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45984.203544328702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45984.203544328702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45984.203544328702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45984.203544328702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45984.203544328702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45984.203544328702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45984.203544328702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45984.203544328702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45984.203544328702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45984.203544328702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45984.203544328702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45984.203544328702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45984.203544328702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45984.203544328702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45984.203544328702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45984.203544328702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45984.203544328702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45984.203544328702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45984.203544328702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45984.203544328702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45984.203544328702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45984.203544328702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45984.203544328702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45984.203544328702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45984.203544328702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45984.203544328702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45984.203544328702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45984.203544328702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45984.203544328702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45984.203544328702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45984.203544328702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45984.203544328702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45984.203544328702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45984.203544328702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45984.203544328702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45984.203544328702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45984.203544328702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45984.203544328702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45984.203544328702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45984.203544328702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45984.203544328702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45984.203544328702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45984.203544328702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45984.203544328702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45984.203544328702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45984.203544328702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45984.203544328702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45984.203544328702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45984.203544328702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45984.203544328702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45984.203544328702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45984.203544328702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45984.203544328702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45984.203544328702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45984.203544328702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45984.203544328702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45984.203544328702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45984.203544328702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45984.203544328702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45984.203544328702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45984.203544328702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45984.203544328702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45984.203544328702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45984.203544328702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45984.203544328702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45984.203544328702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45984.203544328702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45984.203544328702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45984.203544328702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45984.203544328702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45984.203544328702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45984.203544328702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45984.203544328702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45984.203544328702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45984.203544328702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45984.203544328702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45984.203544328702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45984.203544328702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45984.203544328702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45984.203544328702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45984.203544328702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45984.203544328702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45984.203544328702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45984.203544328702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45984.203544328702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45984.203544328702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45984.203544328702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45984.203544328702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45984.203544328702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45984.203544328702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45984.203544328702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45984.203544328702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45984.203544328702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45984.203544328702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45984.203544328702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45984.203544328702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45984.203544328702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45984.203544328702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45984.203544328702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45984.203544328702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45984.203544328702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45984.203544328702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45984.203544328702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45984.203544328702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45984.203544328702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45984.203544328702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45984.203544328702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45984.203544328702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45984.203544328702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45984.203544328702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45984.203544328702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45984.203544328702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45984.203544328702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45984.203544328702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45984.203544328702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45984.203544328702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45984.203544328702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45984.203544328702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45984.203544328702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45984.203544328702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45984.203544328702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45984.203544328702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45984.203544328702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45984.203544328702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45984.203544328702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45984.203544328702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45984.203544328702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45984.203544328702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45984.203544328702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45984.203544328702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45984.203544328702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45984.203544328702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45984.203544328702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45984.203544328702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45984.203544328702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45984.203544328702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45984.203544328702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45984.203544328702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45984.203544328702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45984.203544328702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45984.203544328702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45984.203544328702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45984.203544328702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45984.203544328702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45984.203544328702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45984.203544328702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45984.203544328702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45984.203544328702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45984.203544328702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45984.203544328702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45984.203544328702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45984.203544328702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45984.203544328702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45984.203544328702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45984.203544328702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45984.203544328702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45984.203544328702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45984.203544328702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45984.203544328702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45984.203544328702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45984.203544328702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45984.203544328702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45984.203544328702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45984.203544328702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45984.203544328702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45984.203544328702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45984.203544328702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45984.203544328702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45984.203544328702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45984.203544328702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45984.203544328702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45984.203544328702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45984.203544328702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45984.203544328702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45984.203544328702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45984.203544328702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45984.203544328702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45984.203544328702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45984.203544328702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45984.203544328702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45984.203544328702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45984.203544328702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45984.203544328702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45984.203544328702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45984.203544328702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45984.203544328702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45984.203544328702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45984.203544328702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45984.203544328702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45984.203544328702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45984.203544328702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45984.203544328702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45984.203544328702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45984.203544328702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45984.203544328702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45984.203544328702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45984.203544328702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45984.203544328702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45984.203544328702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45984.203544328702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45984.203544328702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45984.203544328702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45984.203544328702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45984.203544328702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45984.203544328702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45984.203544328702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45984.203544328702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45984.203544328702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45984.203544328702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45984.203544328702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45984.203544328702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45984.203544328702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45984.203544328702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45984.203544328702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45984.203544328702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45984.203544328702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45984.203544328702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45984.203544328702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45984.203544328702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45984.203544328702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45984.203544328702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45984.203544328702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45984.203544328702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45984.203544328702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45984.203544328702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45984.203544328702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45984.203544328702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45984.203544328702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45984.203544328702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45984.203544328702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45984.203544328702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45984.203544328702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45984.203544328702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45984.203544328702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45984.203544328702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45984.203544328702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45984.203544328702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45984.203544328702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45984.203544328702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45984.203544328702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45984.203544328702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45984.203544328702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45984.203544328702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45984.203544328702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45984.203544328702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45984.203544328702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45984.203544328702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45984.203544328702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45984.203544328702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45984.203544328702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45984.203544328702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45984.203544328702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45984.203544328702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45984.203544328702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45984.203544328702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45984.203544328702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45984.203544328702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45984.203544328702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45984.203544328702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45984.203544328702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45984.203544328702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45984.203544328702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45984.203544328702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45984.203544328702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45984.203544328702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45984.203544328702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45984.203544328702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45984.203544328702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45984.203544328702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45984.203544328702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45984.203544328702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45984.203544328702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45984.203544328702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45984.203544328702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45984.203544328702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45984.203544328702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45984.203544328702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45984.203544328702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45984.203544328702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45984.203544328702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45984.203544328702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45984.203544328702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45984.203544328702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45984.203544328702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45984.203544328702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45984.203544328702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45984.203544328702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45984.203544328702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45984.203544328702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45984.203544328702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45984.203544328702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45984.203544328702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45984.203544328702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45984.203544328702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45984.203544328702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45984.203544328702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45984.203544328702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45984.203544328702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45984.203544328702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45984.203544328702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45984.203544328702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45984.203544328702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45984.203544328702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45984.203544328702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45984.203544328702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45984.203544328702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45984.203544328702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45984.203544328702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45984.203544328702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45984.203544328702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45984.203544328702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45984.203544328702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45984.203544328702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45984.203544328702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45984.203544328702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45984.203544328702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45984.203544328702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45984.203544328702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45984.203544328702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45984.203544328702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45984.203544328702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45984.203544328702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45984.203544328702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45984.203544328702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45984.203544328702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45984.203544328702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45984.203544328702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45984.203544328702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45984.203544328702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45984.203544328702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45984.203544328702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45984.203544328702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45984.203544328702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45984.203544328702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45984.203544328702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45984.203544328702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45984.203544328702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45984.203544328702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45984.203544328702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45984.203544328702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45984.203544328702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45984.203544328702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45984.203544328702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45984.203544328702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45984.203544328702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45984.203544328702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45984.203544328702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45984.203544328702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45984.203544328702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45984.203544328702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45984.203544328702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45984.203544328702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45984.203544328702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45984.203544328702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45984.203544328702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45984.203544328702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45984.203544328702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45984.203544328702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45984.203544328702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45984.203544328702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45984.203544328702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45984.203544328702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45984.203544328702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45984.203544328702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45984.203544328702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45984.203544328702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45984.203544328702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45984.203544328702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45984.203544328702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45984.203544328702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45984.203544328702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45984.203544328702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45984.203544328702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45984.203544328702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45984.203544328702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45984.203544328702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45984.203544328702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45984.203544328702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45984.203544328702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45984.203544328702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45984.203544328702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45984.203544328702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45984.203544328702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45984.203544328702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45984.203544328702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45984.203544328702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45984.203544328702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45984.203544328702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45984.203544328702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45984.203544328702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45984.203544328702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45984.203544328702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45984.203544328702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45984.203544328702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45984.203544328702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45984.203544328702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45984.203544328702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45984.203544328702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45984.203544328702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45984.203544328702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45984.203544328702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45984.203544328702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45984.203544328702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45984.203544328702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45984.203544328702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45984.203544328702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45984.203544328702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45984.203544328702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45984.203544328702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45984.203544328702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45984.203544328702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45984.203544328702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45984.203544328702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45984.203544328702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45984.203544328702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45984.203544328702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45984.203544328702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45984.203544328702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45984.203544328702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45984.203544328702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45984.203544328702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45984.203544328702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45984.203544328702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45984.203544328702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45984.203544328702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45984.203544328702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45984.203544328702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45984.203544328702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45984.203544328702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45984.203544328702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45984.203544328702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45984.203544328702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45984.203544328702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45984.203544328702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45984.203544328702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45984.203544328702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45984.203544328702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45984.203544328702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45984.203544328702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45984.203544328702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45984.203544328702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45984.203544328702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45984.203544328702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45984.203544328702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45984.203544328702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45984.203544328702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45984.203544328702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45984.203544328702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45984.203544328702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45984.203544328702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45984.203544328702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45984.203544328702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45984.203544328702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45984.203544328702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45984.203544328702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45984.203544328702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45984.203544328702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45984.203544328702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45984.203544328702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45984.203544328702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45984.203544328702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45984.203544328702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45984.203544328702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45984.203544328702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45984.203544328702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45984.203544328702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45984.203544328702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45984.203544328702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45984.203544328702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45984.203544328702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45984.203544328702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45984.203544328702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45984.203544328702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45984.203544328702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45984.203544328702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45984.203544328702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45984.203544328702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45984.203544328702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45984.203544328702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45984.203544328702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45984.203544328702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45984.203544328702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45984.203544328702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45984.203544328702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45984.203544328702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45984.203544328702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45984.203544328702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45984.203544328702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45984.203544328702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45984.203544328702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45984.203544328702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45984.203544328702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45984.203544328702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45984.203544328702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45984.203544328702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45984.203544328702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45984.203544328702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45984.203544328702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45984.203544328702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45984.203544328702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45984.203544328702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45984.203544328702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45984.203544328702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45984.203544328702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45984.203544328702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45984.203544328702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45984.203544328702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45984.203544328702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45984.203544328702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45984.203544328702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45984.203544328702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45984.203544328702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45984.203544328702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45984.203544328702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45984.203544328702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45984.203544328702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45984.203544328702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45984.203544328702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45984.203544328702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45984.203544328702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45984.203544328702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45984.203544328702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45984.203544328702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45984.203544328702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45984.203544328702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45984.203544328702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45984.203544328702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45984.203544328702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45984.203544328702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45984.203544328702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45984.203544328702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45984.203544328702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45984.203544328702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45984.203544328702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45984.203544328702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45984.203544328702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45984.203544328702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45984.203544328702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45984.203544328702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45984.203544328702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45984.203544328702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45984.203544328702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45984.203544328702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45984.203544328702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45984.203544328702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45984.203544328702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45984.203544328702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45984.203544328702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45984.203544328702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45984.203544328702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45984.203544328702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45984.203544328702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45984.203544328702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45984.203544328702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45984.203544328702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45984.203544328702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45984.203544328702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45984.203544328702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45984.203544328702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45984.203544328702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45984.203544328702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45984.203544328702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45984.203544328702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45984.203544328702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45984.203544328702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45984.203544328702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45984.203544328702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45984.203544328702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45984.203544328702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45984.203544328702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45984.203544328702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45984.203544328702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45984.203544328702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45984.203544328702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45984.203544328702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45984.203544328702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45984.203544328702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45984.203544328702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45984.203544328702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45984.203544328702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45984.203544328702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45984.203544328702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45984.203544328702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45984.203544328702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45984.203544328702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45984.203544328702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45984.203544328702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45984.203544328702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45984.203544328702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45984.203544328702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45984.203544328702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45984.203544328702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45984.203544328702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45984.203544328702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45984.203544328702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45984.203544328702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45984.203544328702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45984.203544328702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45984.203544328702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45984.203544328702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45984.203544328702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45984.203544328702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45984.203544328702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45984.203544328702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45984.203544328702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45984.203544328702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45984.203544328702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45984.203544328702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45984.203544328702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45984.203544328702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45984.203544328702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45984.203544328702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45984.203544328702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45984.203544328702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45984.203544328702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45984.203544328702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45984.203544328702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45984.203544328702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45984.203544328702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45984.203544328702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45984.203544328702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45984.203544328702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45984.203544328702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45984.203544328702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45984.203544328702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45984.203544328702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45984.203544328702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45984.203544328702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45984.203544328702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45984.203544328702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45984.203544328702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45984.203544328702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45984.203544328702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45984.203544328702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45984.203544328702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45984.203544328702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45984.203544328702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45984.203544328702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45984.203544328702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45984.203544328702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45984.203544328702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45984.203544328702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45984.203544328702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45984.203544328702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45984.203544328702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45984.203544328702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45984.203544328702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45984.203544328702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45984.203544328702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45984.203544328702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45984.203544328702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45984.203544328702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45984.203544328702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45984.203544328702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45984.203544328702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45984.203544328702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45984.203544328702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45984.203544328702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45984.203544328702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45984.203544328702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45984.203544328702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45984.203544328702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45984.203544328702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45984.203544328702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45984.203544328702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45984.203544328702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45984.203544328702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45984.203544328702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45984.203544328702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45984.203544328702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45984.203544328702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45984.203544328702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45984.203544328702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45984.203544328702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45984.203544328702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45984.203544328702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45984.203544328702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45984.203544328702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45984.203544328702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45984.203544328702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45984.203544328702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45984.203544328702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45984.203544328702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45984.203544328702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45984.203544328702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45984.203544328702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45984.203544328702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45984.203544328702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45984.203544328702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45984.203544328702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45984.203544328702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45984.203544328702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45984.203544328702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45984.203544328702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45984.203544328702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45984.203544328702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45984.203544328702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45984.203544328702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45984.203544328702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45984.203544328702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45984.203544328702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45984.203544328702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45984.203544328702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45984.203544328702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45984.203544328702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45984.203544328702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45984.203544328702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45984.203544328702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45984.203544328702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45984.203544328702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45984.203544328702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45984.203544328702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45984.203544328702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45984.203544328702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45984.203544328702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45984.203544328702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45984.203544328702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45984.203544328702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45984.203544328702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45984.203544328702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45984.203544328702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45984.203544328702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45984.203544328702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45984.203544328702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45984.203544328702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45984.203544328702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45984.203544328702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45984.203544328702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45984.203544328702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45984.203544328702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45984.203544328702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45984.203544328702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45984.203544328702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45984.203544328702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45984.203544328702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45984.203544328702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45984.203544328702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45984.203544328702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45984.203544328702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45984.203544328702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45984.203544328702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45984.203544328702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45984.203544328702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45984.203544328702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45984.203544328702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45984.203544328702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45984.203544328702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45984.203544328702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45984.203544328702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45984.203544328702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45984.203544328702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45984.203544328702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45984.203544328702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45984.203544328702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45984.203544328702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45984.203544328702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45984.203544328702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45984.203544328702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45984.203544328702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45984.203544328702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45984.203544328702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45984.203544328702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45984.203544328702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45984.203544328702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45984.203544328702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45984.203544328702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45984.203544328702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45984.203544328702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45984.203544328702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45984.203544328702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45984.203544328702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45984.203544328702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45984.203544328702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45984.203544328702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45984.203544328702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45984.203544328702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45984.203544328702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45984.203544328702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45984.203544328702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45984.203544328702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45984.203544328702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45984.203544328702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45984.203544328702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45984.203544328702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45984.203544328702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45984.203544328702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45984.203544328702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45984.203544328702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45984.203544328702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45984.203544328702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45984.203544328702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45984.203544328702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45984.203544328702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45984.203544328702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45984.203544328702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45984.203544328702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45984.203544328702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45984.203544328702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45984.203544328702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45984.203544328702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45984.203544328702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45984.203544328702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45984.203544328702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45984.203544328702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45984.203544328702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45984.203544328702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45984.203544328702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45984.203544328702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45984.203544328702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45984.203544328702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45984.203544328702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45984.203544328702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45984.203544328702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45984.203544328702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45984.203544328702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45984.203544328702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45984.203544328702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45984.203544328702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45984.203544328702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45984.203544328702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45984.203544328702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45984.203544328702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45984.203544328702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45984.203544328702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45984.203544328702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45984.203544328702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45984.203544328702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45984.203544328702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45984.203544328702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45984.203544328702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45984.203544328702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45984.203544328702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45984.203544328702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45984.203544328702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45984.203544328702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45984.203544328702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45984.203544328702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45984.203544328702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45984.203544328702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45984.203544328702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45984.203544328702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45984.203544328702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45984.203544328702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45984.203544328702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45984.203544328702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45984.203544328702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45984.203544328702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45984.203544328702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45984.203544328702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45984.203544328702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45984.203544328702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45984.203544328702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45984.203544328702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45984.203544328702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45984.203544328702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45984.203544328702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45984.203544328702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45984.203544328702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45984.203544328702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45984.203544328702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45984.203544328702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45984.203544328702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45984.203544328702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45984.203544328702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45984.203544328702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45984.203544328702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45984.203544328702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45984.203544328702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45984.203544328702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45984.203544328702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45984.203544328702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45984.203544328702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45984.203544328702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45984.203544328702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45984.203544328702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45984.203544328702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45984.203544328702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45984.203544328702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45984.203544328702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45984.203544328702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45984.203544328702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45984.203544328702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45984.203544328702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45984.203544328702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45984.203544328702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45984.203544328702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45984.203544328702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45984.203544328702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45984.203544328702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45984.203544328702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45984.203544328702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45984.203544328702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45984.203544328702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45984.203544328702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45984.203544328702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45984.203544328702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45984.203544328702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45984.203544328702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45984.203544328702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45984.203544328702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45984.203544328702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45984.203544328702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45984.203544328702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45984.203544328702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45984.203544328702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45984.203544328702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45984.203544328702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45984.203544328702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45984.203544328702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45984.203544328702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45984.203544328702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45984.203544328702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45984.203544328702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45984.203544328702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45984.203544328702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45984.203544328702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45984.203544328702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45984.203544328702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45984.203544328702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280.72282662036741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0.46403032407397404</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45984.203544212964</v>
      </c>
      <c r="H4" s="95">
        <v>45983.94866898148</v>
      </c>
      <c r="I4" s="113" t="str">
        <f>IFERROR(VLOOKUP(D4,DB!A:F,6,0),"")</f>
        <v>Sceco</v>
      </c>
      <c r="J4" s="113" t="str">
        <f>IFERROR(VLOOKUP(D4,DB!A:G,7,0),"")</f>
        <v>In progress</v>
      </c>
      <c r="K4" s="97" t="s">
        <v>39110</v>
      </c>
      <c r="L4" s="91" t="str">
        <f>IFERROR(VLOOKUP(D4,DB!A:I,9,0),"")</f>
        <v>Latis</v>
      </c>
    </row>
    <row r="5" spans="1:16" ht="15" customHeight="1">
      <c r="A5" s="113" t="s">
        <v>39111</v>
      </c>
      <c r="B5" s="113" t="str">
        <f>IFERROR(VLOOKUP(D5,DB!A:K,11,0),"")</f>
        <v>R4</v>
      </c>
      <c r="C5" s="93">
        <v>10</v>
      </c>
      <c r="D5" s="91" t="s">
        <v>28464</v>
      </c>
      <c r="E5" s="94" t="s">
        <v>39100</v>
      </c>
      <c r="F5" s="95">
        <v>45984.162499999999</v>
      </c>
      <c r="G5" s="96">
        <f ca="1">IFERROR(NOW()-F5,"")</f>
        <v>4.1044212965061888E-2</v>
      </c>
      <c r="H5" s="95">
        <v>45983.94866898148</v>
      </c>
      <c r="I5" s="113" t="str">
        <f>IFERROR(VLOOKUP(D5,DB!A:F,6,0),"")</f>
        <v>SCECO+STB</v>
      </c>
      <c r="J5" s="113" t="str">
        <f>IFERROR(VLOOKUP(D5,DB!A:G,7,0),"")</f>
        <v>Weak</v>
      </c>
      <c r="K5" s="156" t="s">
        <v>39112</v>
      </c>
      <c r="L5" s="91" t="str">
        <f>IFERROR(VLOOKUP(D5,DB!A:I,9,0),"")</f>
        <v>Latis</v>
      </c>
    </row>
    <row r="6" spans="1:16" ht="15" customHeight="1">
      <c r="A6" s="113"/>
      <c r="B6" s="113" t="str">
        <f>IFERROR(VLOOKUP(D6,DB!A:K,11,0),"")</f>
        <v/>
      </c>
      <c r="C6" s="93"/>
      <c r="D6" s="91"/>
      <c r="E6" s="94"/>
      <c r="F6" s="95"/>
      <c r="G6" s="96">
        <f ca="1">IFERROR(NOW()-F6,"")</f>
        <v>45984.203544212964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45984.203544212964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45984.203544212964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45984.203544212964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45984.203544212964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45984.203544212964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45984.203544212964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45984.203544212964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45984.203544212964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45984.203544212964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45984.203544212964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45984.203544212964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45984.203544212964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45984.203544212964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45984.203544212964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45984.203544212964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45984.203544212964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45984.203544212964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45984.203544212964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45984.203544212964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45984.203544212964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45984.203544212964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45984.203544212964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45984.203544212964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45984.203544212964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45984.203544212964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45984.203544212964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45984.203544212964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45984.203544212964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45984.203544212964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45984.203544212964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45984.203544212964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45984.203544212964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45984.203544212964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45984.203544212964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45984.203544212964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45984.203544212964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45984.203544212964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45984.203544212964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45984.203544212964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45984.203544212964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45984.203544212964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45984.203544212964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45984.203544212964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45984.203544212964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45984.203544212964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45984.203544212964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45984.203544212964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45984.203544212964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45984.203544212964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45984.203544212964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45984.203544212964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45984.203544212964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45984.203544212964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45984.203544212964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45984.203544212964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45984.203544212964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45984.203544212964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45984.203544212964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45984.203544212964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45984.203544212964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45984.203544212964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45984.203544212964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45984.203544212964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45984.203544212964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45984.203544212964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45984.203544212964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45984.203544212964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45984.203544212964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45984.203544212964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45984.203544212964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45984.203544212964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45984.203544212964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45984.203544212964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45984.203544212964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45984.203544212964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45984.203544212964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45984.203544212964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45984.203544212964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45984.203544212964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45984.203544212964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45984.203544212964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45984.203544212964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45984.203544212964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45984.203544212964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45984.203544212964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45984.203544212964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45984.203544212964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45984.203544212964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45984.203544212964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45984.203544212964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45984.203544212964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45984.203544212964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45984.203544212964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45984.203544212964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45984.203544212964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45984.203544212964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45984.203544212964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45984.203544212964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45984.203544212964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45984.203544212964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45984.203544212964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45984.203544212964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45984.203544212964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45984.203544212964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45984.203544212964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45984.203544212964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45984.203544212964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45984.203544212964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45984.203544212964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45984.203544212964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45984.203544212964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45984.203544212964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45984.203544212964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45984.203544212964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45984.203544212964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45984.203544212964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45984.203544212964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45984.203544212964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45984.203544212964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45984.203544212964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45984.203544212964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45984.203544212964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45984.203544212964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45984.203544212964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45984.203544212964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45984.203544212964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45984.203544212964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45984.203544212964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45984.203544212964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45984.203544212964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45984.203544212964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45984.203544212964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45984.203544212964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45984.203544212964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45984.203544212964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45984.203544212964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45984.203544212964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45984.203544212964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45984.203544212964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45984.203544212964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45984.203544212964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45984.203544212964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45984.203544212964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45984.203544212964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45984.203544212964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45984.203544212964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45984.203544212964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45984.203544212964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45984.203544212964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45984.203544212964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45984.203544212964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45984.203544212964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45984.203544212964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45984.203544212964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45984.203544212964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45984.203544212964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45984.203544212964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45984.203544212964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45984.203544212964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45984.203544212964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45984.203544212964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45984.203544212964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45984.203544212964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45984.203544212964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45984.203544212964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45984.203544212964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45984.203544212964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45984.203544212964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45984.203544212964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45984.203544212964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45984.203544212964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45984.203544212964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45984.203544212964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45984.203544212964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45984.203544212964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45984.203544212964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45984.203544212964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45984.203544212964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45984.203544212964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45984.203544212964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45984.203544212964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45984.203544212964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45984.203544212964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45984.203544212964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45984.203544212964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45984.203544212964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45984.203544212964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45984.203544212964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45984.203544212964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45984.203544212964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45984.203544212964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45984.203544212964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45984.203544212964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45984.203544212964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45984.203544212964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45984.203544212964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45984.203544212964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45984.203544212964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45984.203544212964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45984.203544212964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45984.203544212964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45984.203544212964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45984.203544212964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45984.203544212964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45984.203544212964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45984.203544212964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45984.203544212964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45984.203544212964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45984.203544212964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45984.203544212964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45984.203544212964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45984.203544212964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45984.203544212964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45984.203544212964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45984.203544212964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45984.203544212964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45984.203544212964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45984.203544212964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45984.203544212964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45984.203544212964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45984.203544212964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45984.203544212964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45984.203544212964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45984.203544212964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45984.203544212964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45984.203544212964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45984.203544212964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45984.203544212964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45984.203544212964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45984.203544212964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45984.203544212964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45984.203544212964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45984.203544212964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45984.203544212964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45984.203544212964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45984.203544212964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45984.203544212964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45984.203544212964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45984.203544212964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45984.203544212964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45984.203544212964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45984.203544212964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45984.203544212964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45984.203544212964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45984.203544212964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45984.203544212964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45984.203544212964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45984.203544212964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45984.203544212964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45984.203544212964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45984.203544212964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45984.203544212964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45984.203544212964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45984.203544212964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45984.203544212964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45984.203544212964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45984.203544212964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45984.203544212964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45984.203544212964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45984.203544212964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45984.203544212964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45984.203544212964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45984.203544212964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45984.203544212964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45984.203544212964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45984.203544212964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45984.203544212964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45984.203544212964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45984.203544212964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45984.203544212964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45984.203544212964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45984.203544212964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45984.203544212964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45984.203544212964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45984.203544212964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45984.203544212964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45984.203544212964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45984.203544212964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45984.203544212964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45984.203544212964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45984.203544212964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45984.203544212964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45984.203544212964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45984.203544212964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45984.203544212964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45984.203544212964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45984.203544212964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45984.203544212964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45984.203544212964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45984.203544212964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45984.203544212964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45984.203544212964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45984.203544212964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45984.203544212964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45984.203544212964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45984.203544212964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45984.203544212964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45984.203544212964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45984.203544212964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45984.203544212964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45984.203544212964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45984.203544212964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45984.203544212964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45984.203544212964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45984.203544212964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45984.203544212964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45984.203544212964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45984.203544212964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45984.203544212964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45984.203544212964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45984.203544212964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45984.203544212964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45984.203544212964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45984.203544212964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45984.203544212964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45984.203544212964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45984.203544212964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45984.203544212964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45984.203544212964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45984.203544212964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45984.203544212964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45984.203544212964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45984.203544212964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45984.203544212964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45984.203544212964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45984.203544212964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45984.203544212964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45984.203544212964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45984.203544212964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45984.203544212964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45984.203544212964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45984.203544212964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45984.203544212964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45984.203544212964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45984.203544212964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45984.203544212964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45984.203544212964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45984.203544212964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45984.203544212964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45984.203544212964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45984.203544212964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45984.203544212964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45984.203544212964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45984.203544212964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45984.203544212964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45984.203544212964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45984.203544212964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45984.203544212964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45984.203544212964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45984.203544212964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45984.203544212964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45984.203544212964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45984.203544212964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45984.203544212964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45984.203544212964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45984.203544212964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45984.203544212964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45984.203544212964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45984.203544212964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45984.203544212964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45984.203544212964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45984.203544212964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45984.203544212964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45984.203544212964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45984.203544212964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45984.203544212964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45984.203544212964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45984.203544212964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45984.203544212964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45984.203544212964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45984.203544212964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45984.203544212964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45984.203544212964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45984.203544212964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45984.203544212964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45984.203544212964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45984.203544212964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45984.203544212964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45984.203544212964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45984.203544212964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45984.203544212964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45984.203544212964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45984.203544212964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45984.203544212964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45984.203544212964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45984.203544212964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45984.203544212964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45984.203544212964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45984.203544212964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45984.203544212964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45984.203544212964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45984.203544212964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45984.203544212964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45984.203544212964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45984.203544212964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45984.203544212964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45984.203544212964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45984.203544212964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45984.203544212964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45984.203544212964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45984.203544212964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45984.203544212964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45984.203544212964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45984.203544212964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45984.203544212964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45984.203544212964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45984.203544212964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45984.203544212964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45984.203544212964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45984.203544212964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45984.203544212964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45984.203544212964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45984.203544212964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45984.203544212964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45984.203544212964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45984.203544212964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45984.203544212964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45984.203544212964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45984.203544212964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45984.203544212964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45984.203544212964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45984.203544212964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45984.203544212964</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92.371484143513953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58.014667013885628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35.54243321758986</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6.6887409722257871</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2.8302456018500379</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33303</v>
      </c>
      <c r="E8" s="109" t="s">
        <v>39021</v>
      </c>
      <c r="F8" s="109" t="s">
        <v>39124</v>
      </c>
      <c r="G8" s="111" t="str">
        <f ca="1">IFERROR(NOW()-F8,"")</f>
        <v/>
      </c>
      <c r="H8" s="128">
        <v>45984.140601851854</v>
      </c>
      <c r="I8" s="109" t="str">
        <f>IFERROR(VLOOKUP(D8,DB!A:F,6,0),"")</f>
        <v>SCECO</v>
      </c>
      <c r="J8" s="109" t="str">
        <f>IFERROR(VLOOKUP(D8,DB!A:G,7,0),"")</f>
        <v>Dead</v>
      </c>
      <c r="K8" s="109" t="s">
        <v>39127</v>
      </c>
      <c r="L8" s="109" t="str">
        <f>IFERROR(VLOOKUP(D8,DB!A:I,9,0),"")</f>
        <v>Latis</v>
      </c>
    </row>
    <row r="9" spans="1:13">
      <c r="A9" s="109"/>
      <c r="B9" s="109" t="str">
        <f>IFERROR(VLOOKUP(D9,DB!A:K,11,0),"")</f>
        <v/>
      </c>
      <c r="C9" s="109"/>
      <c r="D9" s="109"/>
      <c r="E9" s="109"/>
      <c r="F9" s="109"/>
      <c r="G9" s="111">
        <f ca="1">IFERROR(NOW()-F9,"")</f>
        <v>45984.203544212964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45984.203544212964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45984.203544212964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45984.203544212964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45984.203544212964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45984.203544212964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45984.203544212964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45984.203544212964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45984.203544212964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45984.203544212964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45984.203544212964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45984.203544212964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45984.203544212964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45984.203544212964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45984.203544212964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45984.203544212964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45984.203544212964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45984.203544212964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45984.203544212964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45984.203544212964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45984.203544212964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45984.203544212964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45984.203544212964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45984.203544212964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45984.203544212964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45984.203544212964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45984.203544212964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45984.203544212964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45984.203544212964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45984.203544212964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45984.203544212964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45984.203544212964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45984.203544212964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45984.203544212964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45984.203544212964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45984.203544212964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45984.203544212964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45984.203544212964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45984.203544212964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45984.203544212964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45984.203544212964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45984.203544212964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45984.203544212964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45984.203544212964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45984.203544212964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45984.203544212964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45984.203544212964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45984.203544212964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45984.203544212964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45984.203544212964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45984.203544212964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45984.203544212964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45984.203544212964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45984.203544212964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45984.203544212964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45984.203544212964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45984.203544212964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45984.203544212964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45984.203544212964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45984.203544212964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45984.203544212964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45984.203544212964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45984.203544212964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45984.203544212964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45984.203544212964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45984.203544212964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45984.203544212964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45984.203544212964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45984.203544212964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45984.203544212964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45984.203544212964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45984.203544212964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45984.203544212964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45984.203544212964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45984.203544212964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45984.203544212964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9" ca="1" si="0">IFERROR(NOW()-F2,"-")</f>
        <v>0.25986377314984566</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45984.203544328702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45984.203544328702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45984.203544328702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45984.203544328702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45984.203544328702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45984.203544328702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45984.203544328702</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45984.203544212964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45984.203544212964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45984.203544212964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45984.203544212964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45984.203544212964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45984.203544212964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45984.203544212964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45984.203544212964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45984.203544212964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45984.203544212964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45984.203544212964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45984.203544212964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45984.203544212964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45984.203544212964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45984.203544212964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45984.203544212964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45984.203544212964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45984.203544212964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45984.203544212964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45984.203544212964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45984.203544212964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45984.203544212964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45984.203544212964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45984.203544212964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45984.203544212964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45984.203544212964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45984.203544212964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45984.203544212964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45984.203544212964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45984.203544212964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45984.203544212964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45984.203544212964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45984.203544212964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45984.203544212964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45984.203544212964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45984.203544212964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45984.203544212964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45984.203544212964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45984.203544212964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45984.203544212964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45984.203544212964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45984.203544212964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45984.203544212964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45984.203544212964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45984.203544212964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45984.203544212964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45984.203544212964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45984.203544212964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45984.203544212964</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